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Green Hive\1.Buildings\5.A4\Material\Concrete A4\1.Raft+Footing+P.C.C\"/>
    </mc:Choice>
  </mc:AlternateContent>
  <bookViews>
    <workbookView xWindow="0" yWindow="0" windowWidth="20490" windowHeight="7755"/>
  </bookViews>
  <sheets>
    <sheet name="Footing &amp; Raf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G4" i="1"/>
  <c r="I18" i="1"/>
  <c r="H18" i="1"/>
  <c r="F18" i="1"/>
  <c r="D18" i="1"/>
  <c r="C18" i="1"/>
  <c r="E14" i="1"/>
  <c r="F14" i="1"/>
  <c r="F4" i="1"/>
  <c r="E4" i="1"/>
  <c r="F13" i="1" l="1"/>
  <c r="E13" i="1"/>
  <c r="E12" i="1"/>
  <c r="E11" i="1"/>
  <c r="F11" i="1" s="1"/>
  <c r="E10" i="1"/>
  <c r="E9" i="1"/>
  <c r="E8" i="1"/>
  <c r="F8" i="1" s="1"/>
  <c r="E7" i="1"/>
  <c r="E6" i="1"/>
  <c r="E5" i="1"/>
  <c r="D17" i="1" l="1"/>
  <c r="C17" i="1"/>
  <c r="F17" i="1" l="1"/>
  <c r="H17" i="1" l="1"/>
  <c r="I17" i="1" s="1"/>
  <c r="F5" i="1"/>
  <c r="F6" i="1"/>
  <c r="F7" i="1"/>
  <c r="F9" i="1"/>
  <c r="F10" i="1"/>
  <c r="F12" i="1"/>
  <c r="H4" i="1" l="1"/>
  <c r="I4" i="1" s="1"/>
</calcChain>
</file>

<file path=xl/sharedStrings.xml><?xml version="1.0" encoding="utf-8"?>
<sst xmlns="http://schemas.openxmlformats.org/spreadsheetml/2006/main" count="30" uniqueCount="22">
  <si>
    <t xml:space="preserve">Sr No </t>
  </si>
  <si>
    <t>L</t>
  </si>
  <si>
    <t>B</t>
  </si>
  <si>
    <t>D</t>
  </si>
  <si>
    <t>V</t>
  </si>
  <si>
    <t xml:space="preserve">Total </t>
  </si>
  <si>
    <t>Add 5%</t>
  </si>
  <si>
    <t>Total</t>
  </si>
  <si>
    <t>C207</t>
  </si>
  <si>
    <t>C209</t>
  </si>
  <si>
    <t>C208</t>
  </si>
  <si>
    <t>C222</t>
  </si>
  <si>
    <t>C223</t>
  </si>
  <si>
    <t>C210</t>
  </si>
  <si>
    <t>C220,C220A</t>
  </si>
  <si>
    <t>C221,C221A</t>
  </si>
  <si>
    <t>C211,C211A</t>
  </si>
  <si>
    <t>C200</t>
  </si>
  <si>
    <t xml:space="preserve">Main Raft </t>
  </si>
  <si>
    <t xml:space="preserve">Retaining Wall Raft </t>
  </si>
  <si>
    <t>C224,C224C,C224A,C224B</t>
  </si>
  <si>
    <t xml:space="preserve">Total Footing &amp; Raft Concrete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</si>
</sst>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1" xfId="0" applyNumberFormat="1" applyBorder="1"/>
    <xf numFmtId="0" fontId="0" fillId="0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0"/>
  <sheetViews>
    <sheetView tabSelected="1" topLeftCell="A2" workbookViewId="0">
      <selection activeCell="K7" sqref="K7:K8"/>
    </sheetView>
  </sheetViews>
  <sheetFormatPr defaultRowHeight="15" x14ac:dyDescent="0.25"/>
  <cols>
    <col min="2" max="2" width="27.85546875" bestFit="1" customWidth="1"/>
  </cols>
  <sheetData>
    <row r="3" spans="2:9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</row>
    <row r="4" spans="2:9" x14ac:dyDescent="0.25">
      <c r="B4" s="9" t="s">
        <v>17</v>
      </c>
      <c r="C4" s="6">
        <v>1.95</v>
      </c>
      <c r="D4" s="6">
        <v>1.6</v>
      </c>
      <c r="E4" s="2">
        <f>0.5-0.23</f>
        <v>0.27</v>
      </c>
      <c r="F4" s="4">
        <f t="shared" ref="F4:F14" si="0">C4*D4*E4</f>
        <v>0.84240000000000004</v>
      </c>
      <c r="G4" s="4">
        <f>SUM(F4:F14)</f>
        <v>10.750675000000001</v>
      </c>
      <c r="H4" s="2">
        <f>G4*5%</f>
        <v>0.53753375000000003</v>
      </c>
      <c r="I4" s="4">
        <f>G4+H4</f>
        <v>11.288208750000001</v>
      </c>
    </row>
    <row r="5" spans="2:9" x14ac:dyDescent="0.25">
      <c r="B5" s="3" t="s">
        <v>8</v>
      </c>
      <c r="C5" s="2">
        <v>1.7</v>
      </c>
      <c r="D5" s="2">
        <v>1.55</v>
      </c>
      <c r="E5" s="2">
        <f>0.5-0.23</f>
        <v>0.27</v>
      </c>
      <c r="F5" s="4">
        <f t="shared" si="0"/>
        <v>0.71145000000000003</v>
      </c>
      <c r="G5" s="3"/>
      <c r="H5" s="3"/>
      <c r="I5" s="3"/>
    </row>
    <row r="6" spans="2:9" x14ac:dyDescent="0.25">
      <c r="B6" s="3" t="s">
        <v>10</v>
      </c>
      <c r="C6" s="2">
        <v>1.7</v>
      </c>
      <c r="D6" s="2">
        <v>1.55</v>
      </c>
      <c r="E6" s="2">
        <f>0.5-0.23</f>
        <v>0.27</v>
      </c>
      <c r="F6" s="4">
        <f t="shared" si="0"/>
        <v>0.71145000000000003</v>
      </c>
      <c r="G6" s="3"/>
      <c r="H6" s="3"/>
      <c r="I6" s="3"/>
    </row>
    <row r="7" spans="2:9" x14ac:dyDescent="0.25">
      <c r="B7" s="3" t="s">
        <v>9</v>
      </c>
      <c r="C7" s="2">
        <v>1.25</v>
      </c>
      <c r="D7" s="2">
        <v>1.25</v>
      </c>
      <c r="E7" s="2">
        <f>0.45-0.23</f>
        <v>0.22</v>
      </c>
      <c r="F7" s="4">
        <f t="shared" si="0"/>
        <v>0.34375</v>
      </c>
      <c r="G7" s="3"/>
      <c r="H7" s="3"/>
      <c r="I7" s="3"/>
    </row>
    <row r="8" spans="2:9" x14ac:dyDescent="0.25">
      <c r="B8" s="3" t="s">
        <v>13</v>
      </c>
      <c r="C8" s="2">
        <v>1.6</v>
      </c>
      <c r="D8" s="2">
        <v>1.45</v>
      </c>
      <c r="E8" s="2">
        <f>0.45-0.23</f>
        <v>0.22</v>
      </c>
      <c r="F8" s="4">
        <f t="shared" si="0"/>
        <v>0.51039999999999996</v>
      </c>
      <c r="G8" s="3"/>
      <c r="H8" s="3"/>
      <c r="I8" s="3"/>
    </row>
    <row r="9" spans="2:9" x14ac:dyDescent="0.25">
      <c r="B9" s="3" t="s">
        <v>16</v>
      </c>
      <c r="C9" s="2">
        <v>2.35</v>
      </c>
      <c r="D9" s="2">
        <v>1.55</v>
      </c>
      <c r="E9" s="2">
        <f>0.45-0.23</f>
        <v>0.22</v>
      </c>
      <c r="F9" s="4">
        <f t="shared" si="0"/>
        <v>0.80135000000000001</v>
      </c>
      <c r="G9" s="3"/>
      <c r="H9" s="3"/>
      <c r="I9" s="3"/>
    </row>
    <row r="10" spans="2:9" x14ac:dyDescent="0.25">
      <c r="B10" s="3" t="s">
        <v>14</v>
      </c>
      <c r="C10" s="2">
        <v>1.85</v>
      </c>
      <c r="D10" s="2">
        <v>1.5</v>
      </c>
      <c r="E10" s="2">
        <f>0.5-0.23</f>
        <v>0.27</v>
      </c>
      <c r="F10" s="4">
        <f t="shared" si="0"/>
        <v>0.74925000000000019</v>
      </c>
      <c r="G10" s="3"/>
      <c r="H10" s="3"/>
      <c r="I10" s="3"/>
    </row>
    <row r="11" spans="2:9" x14ac:dyDescent="0.25">
      <c r="B11" s="5" t="s">
        <v>15</v>
      </c>
      <c r="C11" s="6">
        <v>2.25</v>
      </c>
      <c r="D11" s="6">
        <v>1.9</v>
      </c>
      <c r="E11" s="6">
        <f>0.5-0.23</f>
        <v>0.27</v>
      </c>
      <c r="F11" s="7">
        <f t="shared" si="0"/>
        <v>1.15425</v>
      </c>
      <c r="G11" s="5"/>
      <c r="H11" s="5"/>
      <c r="I11" s="5"/>
    </row>
    <row r="12" spans="2:9" x14ac:dyDescent="0.25">
      <c r="B12" s="5" t="s">
        <v>11</v>
      </c>
      <c r="C12" s="6">
        <v>2.25</v>
      </c>
      <c r="D12" s="6">
        <v>1.9</v>
      </c>
      <c r="E12" s="6">
        <f>0.5-0.23</f>
        <v>0.27</v>
      </c>
      <c r="F12" s="7">
        <f t="shared" si="0"/>
        <v>1.15425</v>
      </c>
      <c r="G12" s="5"/>
      <c r="H12" s="5"/>
      <c r="I12" s="5"/>
    </row>
    <row r="13" spans="2:9" x14ac:dyDescent="0.25">
      <c r="B13" s="5" t="s">
        <v>12</v>
      </c>
      <c r="C13" s="6">
        <v>2.25</v>
      </c>
      <c r="D13" s="6">
        <v>1.9</v>
      </c>
      <c r="E13" s="6">
        <f>0.75-0.23</f>
        <v>0.52</v>
      </c>
      <c r="F13" s="7">
        <f t="shared" si="0"/>
        <v>2.2229999999999999</v>
      </c>
      <c r="G13" s="5"/>
      <c r="H13" s="5"/>
      <c r="I13" s="5"/>
    </row>
    <row r="14" spans="2:9" x14ac:dyDescent="0.25">
      <c r="B14" s="5" t="s">
        <v>20</v>
      </c>
      <c r="C14" s="6">
        <v>2.5499999999999998</v>
      </c>
      <c r="D14" s="6">
        <v>2.25</v>
      </c>
      <c r="E14" s="6">
        <f>0.5-0.23</f>
        <v>0.27</v>
      </c>
      <c r="F14" s="7">
        <f t="shared" si="0"/>
        <v>1.5491250000000001</v>
      </c>
      <c r="G14" s="5"/>
      <c r="H14" s="5"/>
      <c r="I14" s="5"/>
    </row>
    <row r="16" spans="2:9" x14ac:dyDescent="0.25">
      <c r="B16" s="1" t="s">
        <v>0</v>
      </c>
      <c r="C16" s="1" t="s">
        <v>1</v>
      </c>
      <c r="D16" s="1" t="s">
        <v>2</v>
      </c>
      <c r="E16" s="1" t="s">
        <v>3</v>
      </c>
      <c r="F16" s="1" t="s">
        <v>4</v>
      </c>
      <c r="G16" s="1" t="s">
        <v>5</v>
      </c>
      <c r="H16" s="1" t="s">
        <v>6</v>
      </c>
      <c r="I16" s="1" t="s">
        <v>7</v>
      </c>
    </row>
    <row r="17" spans="2:9" x14ac:dyDescent="0.25">
      <c r="B17" s="3" t="s">
        <v>18</v>
      </c>
      <c r="C17" s="2">
        <f>26+1.5</f>
        <v>27.5</v>
      </c>
      <c r="D17" s="2">
        <f>12+1.5</f>
        <v>13.5</v>
      </c>
      <c r="E17" s="2">
        <v>0.23</v>
      </c>
      <c r="F17" s="2">
        <f>C17*D17*E17</f>
        <v>85.387500000000003</v>
      </c>
      <c r="G17" s="2"/>
      <c r="H17" s="4">
        <f>F17*5%</f>
        <v>4.2693750000000001</v>
      </c>
      <c r="I17" s="4">
        <f>F17+H17</f>
        <v>89.656874999999999</v>
      </c>
    </row>
    <row r="18" spans="2:9" x14ac:dyDescent="0.25">
      <c r="B18" s="5" t="s">
        <v>19</v>
      </c>
      <c r="C18" s="2">
        <f>5.1-1.42</f>
        <v>3.6799999999999997</v>
      </c>
      <c r="D18" s="2">
        <f>1.42+0.4+1.2</f>
        <v>3.0199999999999996</v>
      </c>
      <c r="E18" s="2">
        <v>0.38</v>
      </c>
      <c r="F18" s="2">
        <f>C18*D18*E18</f>
        <v>4.2231679999999994</v>
      </c>
      <c r="G18" s="2"/>
      <c r="H18" s="4">
        <f>F18*5%</f>
        <v>0.21115839999999997</v>
      </c>
      <c r="I18" s="4">
        <f>F18+H18</f>
        <v>4.4343263999999998</v>
      </c>
    </row>
    <row r="20" spans="2:9" x14ac:dyDescent="0.25">
      <c r="B20" s="3" t="s">
        <v>21</v>
      </c>
      <c r="C20" s="3"/>
      <c r="D20" s="3"/>
      <c r="E20" s="3"/>
      <c r="F20" s="3"/>
      <c r="G20" s="3"/>
      <c r="H20" s="3"/>
      <c r="I20" s="8">
        <f>I4+I17+I18</f>
        <v>105.37941015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Footing &amp; Raft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NILANJANA</dc:creator>
  <cp:lastModifiedBy>NILANJANA</cp:lastModifiedBy>
  <cp:lastPrinted>2022-06-25T11:45:37Z</cp:lastPrinted>
  <dcterms:created xsi:type="dcterms:W3CDTF">2022-06-25T09:47:47Z</dcterms:created>
  <dcterms:modified xsi:type="dcterms:W3CDTF">2023-01-20T09:38:29Z</dcterms:modified>
</cp:coreProperties>
</file>