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2nd Phase\5.A4\Material\Concrete A4\2.Slab\"/>
    </mc:Choice>
  </mc:AlternateContent>
  <bookViews>
    <workbookView xWindow="0" yWindow="0" windowWidth="20490" windowHeight="7455"/>
  </bookViews>
  <sheets>
    <sheet name="Slab " sheetId="2" r:id="rId1"/>
    <sheet name="Beam " sheetId="1" r:id="rId2"/>
    <sheet name="Sheet1" sheetId="3" r:id="rId3"/>
  </sheets>
  <definedNames>
    <definedName name="_xlnm._FilterDatabase" localSheetId="0" hidden="1">'Slab '!$C$4:$G$29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4" i="1"/>
  <c r="C72" i="1"/>
  <c r="D61" i="1" l="1"/>
  <c r="N71" i="1"/>
  <c r="H30" i="2"/>
  <c r="H29" i="2"/>
  <c r="H28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5" i="2"/>
  <c r="D25" i="2"/>
  <c r="D24" i="2"/>
  <c r="D27" i="2"/>
  <c r="D26" i="2"/>
  <c r="K13" i="2"/>
</calcChain>
</file>

<file path=xl/sharedStrings.xml><?xml version="1.0" encoding="utf-8"?>
<sst xmlns="http://schemas.openxmlformats.org/spreadsheetml/2006/main" count="317" uniqueCount="95">
  <si>
    <t>Slab ID</t>
  </si>
  <si>
    <t>L</t>
  </si>
  <si>
    <t>B</t>
  </si>
  <si>
    <t>D</t>
  </si>
  <si>
    <t>S1</t>
  </si>
  <si>
    <t>S2</t>
  </si>
  <si>
    <t>S3</t>
  </si>
  <si>
    <t>S4</t>
  </si>
  <si>
    <t>S6</t>
  </si>
  <si>
    <t>S101</t>
  </si>
  <si>
    <t xml:space="preserve">Total </t>
  </si>
  <si>
    <t>ST4</t>
  </si>
  <si>
    <t>ST3</t>
  </si>
  <si>
    <t xml:space="preserve">Beam ID </t>
  </si>
  <si>
    <t>B1</t>
  </si>
  <si>
    <t>B4</t>
  </si>
  <si>
    <t>B5</t>
  </si>
  <si>
    <t>B6</t>
  </si>
  <si>
    <t>B7</t>
  </si>
  <si>
    <t>B9</t>
  </si>
  <si>
    <t>B10</t>
  </si>
  <si>
    <t>B11</t>
  </si>
  <si>
    <t>B12</t>
  </si>
  <si>
    <t>B13</t>
  </si>
  <si>
    <t>B14</t>
  </si>
  <si>
    <t>B22</t>
  </si>
  <si>
    <t>B23</t>
  </si>
  <si>
    <t>B24</t>
  </si>
  <si>
    <t>B25</t>
  </si>
  <si>
    <t>B34</t>
  </si>
  <si>
    <t>B35</t>
  </si>
  <si>
    <t>B36</t>
  </si>
  <si>
    <t>B37</t>
  </si>
  <si>
    <t>B45</t>
  </si>
  <si>
    <t>B46</t>
  </si>
  <si>
    <t>B47</t>
  </si>
  <si>
    <t>B48</t>
  </si>
  <si>
    <t>B52</t>
  </si>
  <si>
    <t>B53</t>
  </si>
  <si>
    <t>B56</t>
  </si>
  <si>
    <t>B57</t>
  </si>
  <si>
    <t>B113</t>
  </si>
  <si>
    <t>B114</t>
  </si>
  <si>
    <t>B143</t>
  </si>
  <si>
    <t>B144</t>
  </si>
  <si>
    <t>B145</t>
  </si>
  <si>
    <t>B135</t>
  </si>
  <si>
    <t>B150</t>
  </si>
  <si>
    <t>MB151</t>
  </si>
  <si>
    <t>B152</t>
  </si>
  <si>
    <t>B153</t>
  </si>
  <si>
    <t>B148</t>
  </si>
  <si>
    <t>B149</t>
  </si>
  <si>
    <t>B154</t>
  </si>
  <si>
    <t>B155</t>
  </si>
  <si>
    <t>B156</t>
  </si>
  <si>
    <t>B157</t>
  </si>
  <si>
    <t>B158</t>
  </si>
  <si>
    <t>B159</t>
  </si>
  <si>
    <t>B162</t>
  </si>
  <si>
    <t>B163</t>
  </si>
  <si>
    <t>B164</t>
  </si>
  <si>
    <t>B165</t>
  </si>
  <si>
    <t>B169</t>
  </si>
  <si>
    <t>B170</t>
  </si>
  <si>
    <t>B166</t>
  </si>
  <si>
    <t>B177</t>
  </si>
  <si>
    <t>B178</t>
  </si>
  <si>
    <t>B175</t>
  </si>
  <si>
    <t>B176</t>
  </si>
  <si>
    <t>B171</t>
  </si>
  <si>
    <t>B172</t>
  </si>
  <si>
    <t>B182</t>
  </si>
  <si>
    <t>B183</t>
  </si>
  <si>
    <t>B184</t>
  </si>
  <si>
    <t>B185</t>
  </si>
  <si>
    <t>B186</t>
  </si>
  <si>
    <t>Nos</t>
  </si>
  <si>
    <t>S12</t>
  </si>
  <si>
    <t>V</t>
  </si>
  <si>
    <t>add 5%</t>
  </si>
  <si>
    <t>Total</t>
  </si>
  <si>
    <t>B21</t>
  </si>
  <si>
    <t>B33</t>
  </si>
  <si>
    <t>MB179</t>
  </si>
  <si>
    <t xml:space="preserve">Vol </t>
  </si>
  <si>
    <t>250X600</t>
  </si>
  <si>
    <t>230X600</t>
  </si>
  <si>
    <t>200X450</t>
  </si>
  <si>
    <t>300X600</t>
  </si>
  <si>
    <t>450X600</t>
  </si>
  <si>
    <t>300X380</t>
  </si>
  <si>
    <t>230X380</t>
  </si>
  <si>
    <t xml:space="preserve">Size </t>
  </si>
  <si>
    <t>Add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</si>
</sst>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0"/>
  <sheetViews>
    <sheetView tabSelected="1" workbookViewId="0">
      <selection activeCell="J30" sqref="J30"/>
    </sheetView>
  </sheetViews>
  <sheetFormatPr defaultRowHeight="15" x14ac:dyDescent="0.25"/>
  <cols>
    <col min="5" max="5" width="11.5703125" bestFit="1" customWidth="1"/>
    <col min="12" max="12" width="19.5703125" bestFit="1" customWidth="1"/>
    <col min="13" max="13" width="11" bestFit="1" customWidth="1"/>
    <col min="14" max="14" width="13.85546875" bestFit="1" customWidth="1"/>
    <col min="15" max="15" width="11" bestFit="1" customWidth="1"/>
    <col min="16" max="16" width="13.85546875" bestFit="1" customWidth="1"/>
    <col min="17" max="17" width="21" bestFit="1" customWidth="1"/>
  </cols>
  <sheetData>
    <row r="4" spans="3:11" x14ac:dyDescent="0.25">
      <c r="C4" s="1" t="s">
        <v>0</v>
      </c>
      <c r="D4" s="1" t="s">
        <v>77</v>
      </c>
      <c r="E4" s="2" t="s">
        <v>1</v>
      </c>
      <c r="F4" s="2" t="s">
        <v>2</v>
      </c>
      <c r="G4" s="2" t="s">
        <v>3</v>
      </c>
      <c r="H4" s="2" t="s">
        <v>79</v>
      </c>
      <c r="J4" s="7" t="s">
        <v>4</v>
      </c>
      <c r="K4" s="4">
        <v>5</v>
      </c>
    </row>
    <row r="5" spans="3:11" x14ac:dyDescent="0.25">
      <c r="C5" s="4" t="s">
        <v>4</v>
      </c>
      <c r="D5" s="4">
        <v>2</v>
      </c>
      <c r="E5" s="5">
        <v>2.5</v>
      </c>
      <c r="F5" s="4">
        <v>1.9</v>
      </c>
      <c r="G5" s="4">
        <v>0.15</v>
      </c>
      <c r="H5" s="5">
        <f>D5*E5*F5*G5</f>
        <v>1.425</v>
      </c>
      <c r="J5" s="4" t="s">
        <v>5</v>
      </c>
      <c r="K5" s="4">
        <v>4</v>
      </c>
    </row>
    <row r="6" spans="3:11" x14ac:dyDescent="0.25">
      <c r="C6" s="4" t="s">
        <v>4</v>
      </c>
      <c r="D6" s="4">
        <v>1</v>
      </c>
      <c r="E6" s="5">
        <v>2.8</v>
      </c>
      <c r="F6" s="4">
        <v>1.7</v>
      </c>
      <c r="G6" s="4">
        <v>0.15</v>
      </c>
      <c r="H6" s="5">
        <f t="shared" ref="H6:H27" si="0">D6*E6*F6*G6</f>
        <v>0.71399999999999997</v>
      </c>
      <c r="J6" s="4" t="s">
        <v>6</v>
      </c>
      <c r="K6" s="4">
        <v>5</v>
      </c>
    </row>
    <row r="7" spans="3:11" x14ac:dyDescent="0.25">
      <c r="C7" s="4" t="s">
        <v>4</v>
      </c>
      <c r="D7" s="4">
        <v>1</v>
      </c>
      <c r="E7" s="7">
        <v>3.7</v>
      </c>
      <c r="F7" s="7">
        <v>1.7</v>
      </c>
      <c r="G7" s="4">
        <v>0.15</v>
      </c>
      <c r="H7" s="5">
        <f t="shared" si="0"/>
        <v>0.94350000000000001</v>
      </c>
      <c r="J7" s="4" t="s">
        <v>7</v>
      </c>
      <c r="K7" s="4">
        <v>2</v>
      </c>
    </row>
    <row r="8" spans="3:11" x14ac:dyDescent="0.25">
      <c r="C8" s="4" t="s">
        <v>4</v>
      </c>
      <c r="D8" s="3">
        <v>1</v>
      </c>
      <c r="E8" s="8">
        <v>3.5</v>
      </c>
      <c r="F8" s="8">
        <v>1.7</v>
      </c>
      <c r="G8" s="4">
        <v>0.15</v>
      </c>
      <c r="H8" s="5">
        <f t="shared" si="0"/>
        <v>0.89249999999999996</v>
      </c>
      <c r="J8" s="7" t="s">
        <v>8</v>
      </c>
      <c r="K8" s="7">
        <v>1</v>
      </c>
    </row>
    <row r="9" spans="3:11" x14ac:dyDescent="0.25">
      <c r="C9" s="8" t="s">
        <v>5</v>
      </c>
      <c r="D9" s="8">
        <v>2</v>
      </c>
      <c r="E9" s="4">
        <v>2.9</v>
      </c>
      <c r="F9" s="4">
        <v>2.4</v>
      </c>
      <c r="G9" s="4">
        <v>0.15</v>
      </c>
      <c r="H9" s="5">
        <f t="shared" si="0"/>
        <v>2.0880000000000001</v>
      </c>
      <c r="J9" s="7" t="s">
        <v>78</v>
      </c>
      <c r="K9" s="7">
        <v>7</v>
      </c>
    </row>
    <row r="10" spans="3:11" x14ac:dyDescent="0.25">
      <c r="C10" s="8" t="s">
        <v>5</v>
      </c>
      <c r="D10" s="8">
        <v>2</v>
      </c>
      <c r="E10" s="8">
        <v>3.6</v>
      </c>
      <c r="F10" s="8">
        <v>2.8</v>
      </c>
      <c r="G10" s="4">
        <v>0.15</v>
      </c>
      <c r="H10" s="5">
        <f t="shared" si="0"/>
        <v>3.024</v>
      </c>
      <c r="J10" s="7" t="s">
        <v>9</v>
      </c>
      <c r="K10" s="4">
        <v>22</v>
      </c>
    </row>
    <row r="11" spans="3:11" x14ac:dyDescent="0.25">
      <c r="C11" s="4" t="s">
        <v>6</v>
      </c>
      <c r="D11" s="4">
        <v>2</v>
      </c>
      <c r="E11" s="4">
        <v>4.5999999999999996</v>
      </c>
      <c r="F11" s="4">
        <v>2.95</v>
      </c>
      <c r="G11" s="4">
        <v>0.15</v>
      </c>
      <c r="H11" s="5">
        <f t="shared" si="0"/>
        <v>4.0709999999999997</v>
      </c>
      <c r="J11" s="7" t="s">
        <v>12</v>
      </c>
      <c r="K11" s="7">
        <v>2</v>
      </c>
    </row>
    <row r="12" spans="3:11" x14ac:dyDescent="0.25">
      <c r="C12" s="4" t="s">
        <v>6</v>
      </c>
      <c r="D12" s="4">
        <v>1</v>
      </c>
      <c r="E12" s="4">
        <v>4.5999999999999996</v>
      </c>
      <c r="F12" s="4">
        <v>2.8</v>
      </c>
      <c r="G12" s="4">
        <v>0.15</v>
      </c>
      <c r="H12" s="5">
        <f t="shared" si="0"/>
        <v>1.9319999999999997</v>
      </c>
      <c r="J12" s="7" t="s">
        <v>11</v>
      </c>
      <c r="K12" s="7">
        <v>4</v>
      </c>
    </row>
    <row r="13" spans="3:11" x14ac:dyDescent="0.25">
      <c r="C13" s="4" t="s">
        <v>6</v>
      </c>
      <c r="D13" s="4">
        <v>1</v>
      </c>
      <c r="E13" s="4">
        <v>4.3</v>
      </c>
      <c r="F13" s="4">
        <v>2.8</v>
      </c>
      <c r="G13" s="4">
        <v>0.15</v>
      </c>
      <c r="H13" s="5">
        <f t="shared" si="0"/>
        <v>1.8059999999999998</v>
      </c>
      <c r="J13" s="6"/>
      <c r="K13" s="4">
        <f>SUM(K4:K12)</f>
        <v>52</v>
      </c>
    </row>
    <row r="14" spans="3:11" x14ac:dyDescent="0.25">
      <c r="C14" s="4" t="s">
        <v>6</v>
      </c>
      <c r="D14" s="4">
        <v>1</v>
      </c>
      <c r="E14" s="4">
        <v>4.9000000000000004</v>
      </c>
      <c r="F14" s="4">
        <v>2.9</v>
      </c>
      <c r="G14" s="4">
        <v>0.15</v>
      </c>
      <c r="H14" s="5">
        <f t="shared" si="0"/>
        <v>2.1315</v>
      </c>
    </row>
    <row r="15" spans="3:11" x14ac:dyDescent="0.25">
      <c r="C15" s="7" t="s">
        <v>7</v>
      </c>
      <c r="D15" s="7">
        <v>1</v>
      </c>
      <c r="E15" s="7">
        <v>4.2</v>
      </c>
      <c r="F15" s="7">
        <v>3.7</v>
      </c>
      <c r="G15" s="4">
        <v>0.15</v>
      </c>
      <c r="H15" s="5">
        <f t="shared" si="0"/>
        <v>2.331</v>
      </c>
    </row>
    <row r="16" spans="3:11" x14ac:dyDescent="0.25">
      <c r="C16" s="7" t="s">
        <v>7</v>
      </c>
      <c r="D16" s="7">
        <v>1</v>
      </c>
      <c r="E16" s="7">
        <v>4.5999999999999996</v>
      </c>
      <c r="F16" s="7">
        <v>2.93</v>
      </c>
      <c r="G16" s="4">
        <v>0.15</v>
      </c>
      <c r="H16" s="5">
        <f t="shared" si="0"/>
        <v>2.0217000000000001</v>
      </c>
    </row>
    <row r="17" spans="3:8" x14ac:dyDescent="0.25">
      <c r="C17" s="3" t="s">
        <v>8</v>
      </c>
      <c r="D17" s="3">
        <v>1</v>
      </c>
      <c r="E17" s="3">
        <v>3.7</v>
      </c>
      <c r="F17" s="3">
        <v>1.25</v>
      </c>
      <c r="G17" s="4">
        <v>0.15</v>
      </c>
      <c r="H17" s="5">
        <f t="shared" si="0"/>
        <v>0.69374999999999998</v>
      </c>
    </row>
    <row r="18" spans="3:8" x14ac:dyDescent="0.25">
      <c r="C18" s="4" t="s">
        <v>11</v>
      </c>
      <c r="D18" s="4">
        <v>2</v>
      </c>
      <c r="E18" s="4">
        <v>3.7</v>
      </c>
      <c r="F18" s="4">
        <v>1.5</v>
      </c>
      <c r="G18" s="4">
        <v>0.16500000000000001</v>
      </c>
      <c r="H18" s="5">
        <f t="shared" si="0"/>
        <v>1.8315000000000003</v>
      </c>
    </row>
    <row r="19" spans="3:8" x14ac:dyDescent="0.25">
      <c r="C19" s="7" t="s">
        <v>12</v>
      </c>
      <c r="D19" s="7">
        <v>4</v>
      </c>
      <c r="E19" s="4">
        <v>2</v>
      </c>
      <c r="F19" s="4">
        <v>1.5</v>
      </c>
      <c r="G19" s="4">
        <v>0.16500000000000001</v>
      </c>
      <c r="H19" s="5">
        <f t="shared" si="0"/>
        <v>1.98</v>
      </c>
    </row>
    <row r="20" spans="3:8" x14ac:dyDescent="0.25">
      <c r="C20" s="7" t="s">
        <v>78</v>
      </c>
      <c r="D20" s="7">
        <v>1</v>
      </c>
      <c r="E20" s="4">
        <v>2</v>
      </c>
      <c r="F20" s="4">
        <v>1.7</v>
      </c>
      <c r="G20" s="4">
        <v>0.2</v>
      </c>
      <c r="H20" s="5">
        <f t="shared" si="0"/>
        <v>0.68</v>
      </c>
    </row>
    <row r="21" spans="3:8" x14ac:dyDescent="0.25">
      <c r="C21" s="7" t="s">
        <v>78</v>
      </c>
      <c r="D21" s="7">
        <v>2</v>
      </c>
      <c r="E21" s="4">
        <v>2.9</v>
      </c>
      <c r="F21" s="4">
        <v>2</v>
      </c>
      <c r="G21" s="4">
        <v>0.2</v>
      </c>
      <c r="H21" s="5">
        <f t="shared" si="0"/>
        <v>2.3199999999999998</v>
      </c>
    </row>
    <row r="22" spans="3:8" x14ac:dyDescent="0.25">
      <c r="C22" s="7" t="s">
        <v>78</v>
      </c>
      <c r="D22" s="7">
        <v>2</v>
      </c>
      <c r="E22" s="4">
        <v>3</v>
      </c>
      <c r="F22" s="4">
        <v>2</v>
      </c>
      <c r="G22" s="4">
        <v>0.2</v>
      </c>
      <c r="H22" s="5">
        <f t="shared" si="0"/>
        <v>2.4000000000000004</v>
      </c>
    </row>
    <row r="23" spans="3:8" x14ac:dyDescent="0.25">
      <c r="C23" s="7" t="s">
        <v>78</v>
      </c>
      <c r="D23" s="7">
        <v>2</v>
      </c>
      <c r="E23" s="4">
        <v>2.9</v>
      </c>
      <c r="F23" s="4">
        <v>1.7</v>
      </c>
      <c r="G23" s="4">
        <v>0.2</v>
      </c>
      <c r="H23" s="5">
        <f t="shared" si="0"/>
        <v>1.972</v>
      </c>
    </row>
    <row r="24" spans="3:8" x14ac:dyDescent="0.25">
      <c r="C24" s="4" t="s">
        <v>9</v>
      </c>
      <c r="D24" s="4">
        <f>2+1+1+1+1+1+1</f>
        <v>8</v>
      </c>
      <c r="E24" s="9">
        <v>2.9</v>
      </c>
      <c r="F24" s="7">
        <v>2.4</v>
      </c>
      <c r="G24" s="7">
        <v>0.15</v>
      </c>
      <c r="H24" s="5">
        <f t="shared" si="0"/>
        <v>8.3520000000000003</v>
      </c>
    </row>
    <row r="25" spans="3:8" x14ac:dyDescent="0.25">
      <c r="C25" s="4" t="s">
        <v>9</v>
      </c>
      <c r="D25" s="4">
        <f>1+1+1+1+1+1+1+1+1</f>
        <v>9</v>
      </c>
      <c r="E25" s="7">
        <v>3</v>
      </c>
      <c r="F25" s="9">
        <v>2.4</v>
      </c>
      <c r="G25" s="7">
        <v>0.15</v>
      </c>
      <c r="H25" s="5">
        <f t="shared" si="0"/>
        <v>9.7199999999999989</v>
      </c>
    </row>
    <row r="26" spans="3:8" x14ac:dyDescent="0.25">
      <c r="C26" s="4" t="s">
        <v>9</v>
      </c>
      <c r="D26" s="4">
        <f>1+1+1</f>
        <v>3</v>
      </c>
      <c r="E26" s="7">
        <v>5.6</v>
      </c>
      <c r="F26" s="7">
        <v>3</v>
      </c>
      <c r="G26" s="7">
        <v>0.15</v>
      </c>
      <c r="H26" s="5">
        <f t="shared" si="0"/>
        <v>7.5599999999999987</v>
      </c>
    </row>
    <row r="27" spans="3:8" x14ac:dyDescent="0.25">
      <c r="C27" s="4" t="s">
        <v>9</v>
      </c>
      <c r="D27" s="4">
        <f>1+1</f>
        <v>2</v>
      </c>
      <c r="E27" s="7">
        <v>2.9</v>
      </c>
      <c r="F27" s="7">
        <v>2.7</v>
      </c>
      <c r="G27" s="7">
        <v>0.15</v>
      </c>
      <c r="H27" s="5">
        <f t="shared" si="0"/>
        <v>2.3489999999999998</v>
      </c>
    </row>
    <row r="28" spans="3:8" x14ac:dyDescent="0.25">
      <c r="C28" s="4"/>
      <c r="D28" s="4"/>
      <c r="E28" s="4"/>
      <c r="F28" s="4"/>
      <c r="G28" s="7"/>
      <c r="H28" s="9">
        <f>SUM(H5:H27)</f>
        <v>63.238450000000007</v>
      </c>
    </row>
    <row r="29" spans="3:8" x14ac:dyDescent="0.25">
      <c r="C29" s="4"/>
      <c r="D29" s="4"/>
      <c r="E29" s="4"/>
      <c r="F29" s="4"/>
      <c r="G29" s="7" t="s">
        <v>80</v>
      </c>
      <c r="H29" s="9">
        <f>H28*5%</f>
        <v>3.1619225000000006</v>
      </c>
    </row>
    <row r="30" spans="3:8" x14ac:dyDescent="0.25">
      <c r="C30" s="6"/>
      <c r="D30" s="6"/>
      <c r="E30" s="6"/>
      <c r="F30" s="6"/>
      <c r="G30" s="4" t="s">
        <v>81</v>
      </c>
      <c r="H30" s="5">
        <f>H28+H29</f>
        <v>66.400372500000003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8"/>
  <sheetViews>
    <sheetView topLeftCell="A13" workbookViewId="0">
      <selection activeCell="K4" sqref="K4"/>
    </sheetView>
  </sheetViews>
  <sheetFormatPr defaultRowHeight="15" x14ac:dyDescent="0.25"/>
  <cols>
    <col min="2" max="2" width="9.140625" style="13"/>
    <col min="11" max="11" width="9.5703125" bestFit="1" customWidth="1"/>
    <col min="13" max="13" width="9.140625" style="13"/>
  </cols>
  <sheetData>
    <row r="3" spans="2:14" x14ac:dyDescent="0.25">
      <c r="B3" s="2" t="s">
        <v>13</v>
      </c>
      <c r="C3" s="2" t="s">
        <v>77</v>
      </c>
      <c r="D3" s="2" t="s">
        <v>1</v>
      </c>
      <c r="E3" s="2" t="s">
        <v>93</v>
      </c>
      <c r="F3" s="2" t="s">
        <v>2</v>
      </c>
      <c r="G3" s="2" t="s">
        <v>3</v>
      </c>
      <c r="H3" s="2" t="s">
        <v>85</v>
      </c>
      <c r="I3" s="2" t="s">
        <v>10</v>
      </c>
      <c r="J3" s="2" t="s">
        <v>94</v>
      </c>
      <c r="K3" s="2"/>
    </row>
    <row r="4" spans="2:14" x14ac:dyDescent="0.25">
      <c r="B4" s="4" t="s">
        <v>14</v>
      </c>
      <c r="C4" s="4">
        <v>6</v>
      </c>
      <c r="D4" s="4">
        <v>3</v>
      </c>
      <c r="E4" s="6" t="s">
        <v>86</v>
      </c>
      <c r="F4" s="4">
        <f>(LEFT(E4,SEARCH("X",E4)-1))/1000</f>
        <v>0.25</v>
      </c>
      <c r="G4" s="4">
        <f>RIGHT(E4,3)/1000</f>
        <v>0.6</v>
      </c>
      <c r="H4" s="16">
        <f>C4*D4*F4*G4</f>
        <v>2.6999999999999997</v>
      </c>
      <c r="I4" s="16">
        <f>SUM(H4:H71)</f>
        <v>42.288519999999984</v>
      </c>
      <c r="J4" s="5">
        <f>I4*5%</f>
        <v>2.1144259999999995</v>
      </c>
      <c r="K4" s="16">
        <f>I4+J4</f>
        <v>44.402945999999986</v>
      </c>
      <c r="M4" s="4" t="s">
        <v>14</v>
      </c>
      <c r="N4" s="4">
        <v>7</v>
      </c>
    </row>
    <row r="5" spans="2:14" x14ac:dyDescent="0.25">
      <c r="B5" s="4" t="s">
        <v>14</v>
      </c>
      <c r="C5" s="4">
        <v>1</v>
      </c>
      <c r="D5" s="4">
        <v>1.7</v>
      </c>
      <c r="E5" s="6" t="s">
        <v>86</v>
      </c>
      <c r="F5" s="4">
        <f t="shared" ref="F5:F68" si="0">(LEFT(E5,SEARCH("X",E5)-1))/1000</f>
        <v>0.25</v>
      </c>
      <c r="G5" s="4">
        <f t="shared" ref="G5:G68" si="1">RIGHT(E5,3)/1000</f>
        <v>0.6</v>
      </c>
      <c r="H5" s="16">
        <f t="shared" ref="H5:H68" si="2">C5*D5*F5*G5</f>
        <v>0.255</v>
      </c>
      <c r="I5" s="4"/>
      <c r="J5" s="4"/>
      <c r="K5" s="4"/>
      <c r="M5" s="4" t="s">
        <v>15</v>
      </c>
      <c r="N5" s="4">
        <v>3</v>
      </c>
    </row>
    <row r="6" spans="2:14" x14ac:dyDescent="0.25">
      <c r="B6" s="7" t="s">
        <v>15</v>
      </c>
      <c r="C6" s="4">
        <v>3</v>
      </c>
      <c r="D6" s="4">
        <v>2.95</v>
      </c>
      <c r="E6" s="6" t="s">
        <v>87</v>
      </c>
      <c r="F6" s="4">
        <f t="shared" si="0"/>
        <v>0.23</v>
      </c>
      <c r="G6" s="4">
        <f t="shared" si="1"/>
        <v>0.6</v>
      </c>
      <c r="H6" s="16">
        <f t="shared" si="2"/>
        <v>1.2213000000000001</v>
      </c>
      <c r="I6" s="4"/>
      <c r="J6" s="4"/>
      <c r="K6" s="4"/>
      <c r="M6" s="4" t="s">
        <v>16</v>
      </c>
      <c r="N6" s="4">
        <v>2</v>
      </c>
    </row>
    <row r="7" spans="2:14" x14ac:dyDescent="0.25">
      <c r="B7" s="7" t="s">
        <v>16</v>
      </c>
      <c r="C7" s="4">
        <v>2</v>
      </c>
      <c r="D7" s="4">
        <v>2.95</v>
      </c>
      <c r="E7" s="6" t="s">
        <v>87</v>
      </c>
      <c r="F7" s="4">
        <f t="shared" si="0"/>
        <v>0.23</v>
      </c>
      <c r="G7" s="4">
        <f t="shared" si="1"/>
        <v>0.6</v>
      </c>
      <c r="H7" s="16">
        <f t="shared" si="2"/>
        <v>0.81420000000000015</v>
      </c>
      <c r="I7" s="4"/>
      <c r="J7" s="4"/>
      <c r="K7" s="4"/>
      <c r="M7" s="4" t="s">
        <v>17</v>
      </c>
      <c r="N7" s="4">
        <v>1</v>
      </c>
    </row>
    <row r="8" spans="2:14" x14ac:dyDescent="0.25">
      <c r="B8" s="7" t="s">
        <v>17</v>
      </c>
      <c r="C8" s="4">
        <v>1</v>
      </c>
      <c r="D8" s="4">
        <v>1.7</v>
      </c>
      <c r="E8" s="6" t="s">
        <v>87</v>
      </c>
      <c r="F8" s="4">
        <f t="shared" si="0"/>
        <v>0.23</v>
      </c>
      <c r="G8" s="4">
        <f t="shared" si="1"/>
        <v>0.6</v>
      </c>
      <c r="H8" s="16">
        <f t="shared" si="2"/>
        <v>0.2346</v>
      </c>
      <c r="I8" s="4"/>
      <c r="J8" s="4"/>
      <c r="K8" s="4"/>
      <c r="M8" s="4" t="s">
        <v>18</v>
      </c>
      <c r="N8" s="4">
        <v>1</v>
      </c>
    </row>
    <row r="9" spans="2:14" x14ac:dyDescent="0.25">
      <c r="B9" s="7" t="s">
        <v>18</v>
      </c>
      <c r="C9" s="4">
        <v>1</v>
      </c>
      <c r="D9" s="4">
        <v>2.9</v>
      </c>
      <c r="E9" s="6" t="s">
        <v>87</v>
      </c>
      <c r="F9" s="4">
        <f t="shared" si="0"/>
        <v>0.23</v>
      </c>
      <c r="G9" s="4">
        <f t="shared" si="1"/>
        <v>0.6</v>
      </c>
      <c r="H9" s="16">
        <f t="shared" si="2"/>
        <v>0.4002</v>
      </c>
      <c r="I9" s="4"/>
      <c r="J9" s="4"/>
      <c r="K9" s="4"/>
      <c r="M9" s="4" t="s">
        <v>19</v>
      </c>
      <c r="N9" s="4">
        <v>1</v>
      </c>
    </row>
    <row r="10" spans="2:14" x14ac:dyDescent="0.25">
      <c r="B10" s="7" t="s">
        <v>19</v>
      </c>
      <c r="C10" s="7">
        <v>1</v>
      </c>
      <c r="D10" s="7">
        <v>2.9</v>
      </c>
      <c r="E10" s="6" t="s">
        <v>87</v>
      </c>
      <c r="F10" s="4">
        <f t="shared" si="0"/>
        <v>0.23</v>
      </c>
      <c r="G10" s="4">
        <f t="shared" si="1"/>
        <v>0.6</v>
      </c>
      <c r="H10" s="16">
        <f t="shared" si="2"/>
        <v>0.4002</v>
      </c>
      <c r="I10" s="4"/>
      <c r="J10" s="4"/>
      <c r="K10" s="4"/>
      <c r="M10" s="4" t="s">
        <v>20</v>
      </c>
      <c r="N10" s="4">
        <v>2</v>
      </c>
    </row>
    <row r="11" spans="2:14" x14ac:dyDescent="0.25">
      <c r="B11" s="7" t="s">
        <v>20</v>
      </c>
      <c r="C11" s="7">
        <v>2</v>
      </c>
      <c r="D11" s="7">
        <v>2.9</v>
      </c>
      <c r="E11" s="6" t="s">
        <v>87</v>
      </c>
      <c r="F11" s="4">
        <f t="shared" si="0"/>
        <v>0.23</v>
      </c>
      <c r="G11" s="4">
        <f t="shared" si="1"/>
        <v>0.6</v>
      </c>
      <c r="H11" s="16">
        <f t="shared" si="2"/>
        <v>0.8004</v>
      </c>
      <c r="I11" s="6"/>
      <c r="J11" s="6"/>
      <c r="K11" s="6"/>
      <c r="M11" s="4" t="s">
        <v>21</v>
      </c>
      <c r="N11" s="4">
        <v>3</v>
      </c>
    </row>
    <row r="12" spans="2:14" x14ac:dyDescent="0.25">
      <c r="B12" s="7" t="s">
        <v>21</v>
      </c>
      <c r="C12" s="7">
        <v>2</v>
      </c>
      <c r="D12" s="7">
        <v>2.9</v>
      </c>
      <c r="E12" s="6" t="s">
        <v>87</v>
      </c>
      <c r="F12" s="4">
        <f t="shared" si="0"/>
        <v>0.23</v>
      </c>
      <c r="G12" s="4">
        <f t="shared" si="1"/>
        <v>0.6</v>
      </c>
      <c r="H12" s="16">
        <f t="shared" si="2"/>
        <v>0.8004</v>
      </c>
      <c r="I12" s="7"/>
      <c r="J12" s="7"/>
      <c r="K12" s="7"/>
      <c r="M12" s="4" t="s">
        <v>22</v>
      </c>
      <c r="N12" s="4">
        <v>1</v>
      </c>
    </row>
    <row r="13" spans="2:14" x14ac:dyDescent="0.25">
      <c r="B13" s="7" t="s">
        <v>21</v>
      </c>
      <c r="C13" s="7">
        <v>1</v>
      </c>
      <c r="D13" s="7">
        <v>2.9</v>
      </c>
      <c r="E13" s="6" t="s">
        <v>87</v>
      </c>
      <c r="F13" s="4">
        <f t="shared" si="0"/>
        <v>0.23</v>
      </c>
      <c r="G13" s="4">
        <f t="shared" si="1"/>
        <v>0.6</v>
      </c>
      <c r="H13" s="16">
        <f t="shared" si="2"/>
        <v>0.4002</v>
      </c>
      <c r="I13" s="4"/>
      <c r="J13" s="4"/>
      <c r="K13" s="4"/>
      <c r="M13" s="4" t="s">
        <v>23</v>
      </c>
      <c r="N13" s="4">
        <v>1</v>
      </c>
    </row>
    <row r="14" spans="2:14" x14ac:dyDescent="0.25">
      <c r="B14" s="7" t="s">
        <v>22</v>
      </c>
      <c r="C14" s="7">
        <v>1</v>
      </c>
      <c r="D14" s="7">
        <v>1.9</v>
      </c>
      <c r="E14" s="6" t="s">
        <v>88</v>
      </c>
      <c r="F14" s="4">
        <f t="shared" si="0"/>
        <v>0.2</v>
      </c>
      <c r="G14" s="4">
        <f t="shared" si="1"/>
        <v>0.45</v>
      </c>
      <c r="H14" s="16">
        <f t="shared" si="2"/>
        <v>0.17100000000000001</v>
      </c>
      <c r="I14" s="6"/>
      <c r="J14" s="6"/>
      <c r="K14" s="6"/>
      <c r="M14" s="4" t="s">
        <v>24</v>
      </c>
      <c r="N14" s="4">
        <v>1</v>
      </c>
    </row>
    <row r="15" spans="2:14" x14ac:dyDescent="0.25">
      <c r="B15" s="7" t="s">
        <v>23</v>
      </c>
      <c r="C15" s="7">
        <v>1</v>
      </c>
      <c r="D15" s="7">
        <v>4.3</v>
      </c>
      <c r="E15" s="6" t="s">
        <v>89</v>
      </c>
      <c r="F15" s="4">
        <f t="shared" si="0"/>
        <v>0.3</v>
      </c>
      <c r="G15" s="4">
        <f t="shared" si="1"/>
        <v>0.6</v>
      </c>
      <c r="H15" s="16">
        <f t="shared" si="2"/>
        <v>0.77399999999999991</v>
      </c>
      <c r="I15" s="6"/>
      <c r="J15" s="6"/>
      <c r="K15" s="6"/>
      <c r="M15" s="4" t="s">
        <v>82</v>
      </c>
      <c r="N15" s="4">
        <v>1</v>
      </c>
    </row>
    <row r="16" spans="2:14" x14ac:dyDescent="0.25">
      <c r="B16" s="7" t="s">
        <v>24</v>
      </c>
      <c r="C16" s="7">
        <v>1</v>
      </c>
      <c r="D16" s="7">
        <v>4.4000000000000004</v>
      </c>
      <c r="E16" s="6" t="s">
        <v>89</v>
      </c>
      <c r="F16" s="4">
        <f t="shared" si="0"/>
        <v>0.3</v>
      </c>
      <c r="G16" s="4">
        <f t="shared" si="1"/>
        <v>0.6</v>
      </c>
      <c r="H16" s="16">
        <f t="shared" si="2"/>
        <v>0.79200000000000004</v>
      </c>
      <c r="I16" s="6"/>
      <c r="J16" s="6"/>
      <c r="K16" s="6"/>
      <c r="M16" s="4" t="s">
        <v>25</v>
      </c>
      <c r="N16" s="4">
        <v>1</v>
      </c>
    </row>
    <row r="17" spans="2:14" x14ac:dyDescent="0.25">
      <c r="B17" s="7" t="s">
        <v>82</v>
      </c>
      <c r="C17" s="7">
        <v>1</v>
      </c>
      <c r="D17" s="7">
        <v>4.5</v>
      </c>
      <c r="E17" s="6" t="s">
        <v>89</v>
      </c>
      <c r="F17" s="4">
        <f t="shared" si="0"/>
        <v>0.3</v>
      </c>
      <c r="G17" s="4">
        <f t="shared" si="1"/>
        <v>0.6</v>
      </c>
      <c r="H17" s="16">
        <f t="shared" si="2"/>
        <v>0.80999999999999994</v>
      </c>
      <c r="I17" s="6"/>
      <c r="J17" s="6"/>
      <c r="K17" s="6"/>
      <c r="M17" s="4" t="s">
        <v>26</v>
      </c>
      <c r="N17" s="4">
        <v>1</v>
      </c>
    </row>
    <row r="18" spans="2:14" x14ac:dyDescent="0.25">
      <c r="B18" s="7" t="s">
        <v>25</v>
      </c>
      <c r="C18" s="7">
        <v>1</v>
      </c>
      <c r="D18" s="7">
        <v>1.98</v>
      </c>
      <c r="E18" s="6" t="s">
        <v>89</v>
      </c>
      <c r="F18" s="4">
        <f t="shared" si="0"/>
        <v>0.3</v>
      </c>
      <c r="G18" s="4">
        <f t="shared" si="1"/>
        <v>0.6</v>
      </c>
      <c r="H18" s="16">
        <f t="shared" si="2"/>
        <v>0.35639999999999999</v>
      </c>
      <c r="I18" s="6"/>
      <c r="J18" s="6"/>
      <c r="K18" s="6"/>
      <c r="M18" s="4" t="s">
        <v>27</v>
      </c>
      <c r="N18" s="4">
        <v>1</v>
      </c>
    </row>
    <row r="19" spans="2:14" x14ac:dyDescent="0.25">
      <c r="B19" s="7" t="s">
        <v>26</v>
      </c>
      <c r="C19" s="7">
        <v>1</v>
      </c>
      <c r="D19" s="7">
        <v>1.9</v>
      </c>
      <c r="E19" s="6" t="s">
        <v>89</v>
      </c>
      <c r="F19" s="4">
        <f t="shared" si="0"/>
        <v>0.3</v>
      </c>
      <c r="G19" s="4">
        <f t="shared" si="1"/>
        <v>0.6</v>
      </c>
      <c r="H19" s="16">
        <f t="shared" si="2"/>
        <v>0.34199999999999997</v>
      </c>
      <c r="I19" s="6"/>
      <c r="J19" s="6"/>
      <c r="K19" s="6"/>
      <c r="M19" s="4" t="s">
        <v>28</v>
      </c>
      <c r="N19" s="4">
        <v>1</v>
      </c>
    </row>
    <row r="20" spans="2:14" x14ac:dyDescent="0.25">
      <c r="B20" s="7" t="s">
        <v>27</v>
      </c>
      <c r="C20" s="7">
        <v>1</v>
      </c>
      <c r="D20" s="7">
        <v>2.6</v>
      </c>
      <c r="E20" s="6" t="s">
        <v>89</v>
      </c>
      <c r="F20" s="4">
        <f t="shared" si="0"/>
        <v>0.3</v>
      </c>
      <c r="G20" s="4">
        <f t="shared" si="1"/>
        <v>0.6</v>
      </c>
      <c r="H20" s="16">
        <f t="shared" si="2"/>
        <v>0.46799999999999997</v>
      </c>
      <c r="I20" s="6"/>
      <c r="J20" s="6"/>
      <c r="K20" s="6"/>
      <c r="M20" s="4" t="s">
        <v>83</v>
      </c>
      <c r="N20" s="4">
        <v>1</v>
      </c>
    </row>
    <row r="21" spans="2:14" x14ac:dyDescent="0.25">
      <c r="B21" s="7" t="s">
        <v>28</v>
      </c>
      <c r="C21" s="7">
        <v>1</v>
      </c>
      <c r="D21" s="7">
        <v>4</v>
      </c>
      <c r="E21" s="6" t="s">
        <v>89</v>
      </c>
      <c r="F21" s="4">
        <f t="shared" si="0"/>
        <v>0.3</v>
      </c>
      <c r="G21" s="4">
        <f t="shared" si="1"/>
        <v>0.6</v>
      </c>
      <c r="H21" s="16">
        <f t="shared" si="2"/>
        <v>0.72</v>
      </c>
      <c r="I21" s="6"/>
      <c r="J21" s="6"/>
      <c r="K21" s="6"/>
      <c r="M21" s="4" t="s">
        <v>29</v>
      </c>
      <c r="N21" s="4">
        <v>1</v>
      </c>
    </row>
    <row r="22" spans="2:14" x14ac:dyDescent="0.25">
      <c r="B22" s="7" t="s">
        <v>83</v>
      </c>
      <c r="C22" s="7">
        <v>1</v>
      </c>
      <c r="D22" s="7">
        <v>4.9000000000000004</v>
      </c>
      <c r="E22" s="6" t="s">
        <v>87</v>
      </c>
      <c r="F22" s="4">
        <f t="shared" si="0"/>
        <v>0.23</v>
      </c>
      <c r="G22" s="4">
        <f t="shared" si="1"/>
        <v>0.6</v>
      </c>
      <c r="H22" s="16">
        <f t="shared" si="2"/>
        <v>0.67620000000000013</v>
      </c>
      <c r="I22" s="6"/>
      <c r="J22" s="6"/>
      <c r="K22" s="6"/>
      <c r="M22" s="4" t="s">
        <v>30</v>
      </c>
      <c r="N22" s="4">
        <v>1</v>
      </c>
    </row>
    <row r="23" spans="2:14" x14ac:dyDescent="0.25">
      <c r="B23" s="7" t="s">
        <v>29</v>
      </c>
      <c r="C23" s="7">
        <v>1</v>
      </c>
      <c r="D23" s="7">
        <v>1.98</v>
      </c>
      <c r="E23" s="6" t="s">
        <v>89</v>
      </c>
      <c r="F23" s="4">
        <f t="shared" si="0"/>
        <v>0.3</v>
      </c>
      <c r="G23" s="4">
        <f t="shared" si="1"/>
        <v>0.6</v>
      </c>
      <c r="H23" s="16">
        <f t="shared" si="2"/>
        <v>0.35639999999999999</v>
      </c>
      <c r="I23" s="6"/>
      <c r="J23" s="6"/>
      <c r="K23" s="6"/>
      <c r="M23" s="4" t="s">
        <v>31</v>
      </c>
      <c r="N23" s="4">
        <v>1</v>
      </c>
    </row>
    <row r="24" spans="2:14" x14ac:dyDescent="0.25">
      <c r="B24" s="7" t="s">
        <v>30</v>
      </c>
      <c r="C24" s="7">
        <v>1</v>
      </c>
      <c r="D24" s="7">
        <v>1.9</v>
      </c>
      <c r="E24" s="6" t="s">
        <v>89</v>
      </c>
      <c r="F24" s="4">
        <f t="shared" si="0"/>
        <v>0.3</v>
      </c>
      <c r="G24" s="4">
        <f t="shared" si="1"/>
        <v>0.6</v>
      </c>
      <c r="H24" s="16">
        <f t="shared" si="2"/>
        <v>0.34199999999999997</v>
      </c>
      <c r="I24" s="6"/>
      <c r="J24" s="6"/>
      <c r="K24" s="6"/>
      <c r="M24" s="4" t="s">
        <v>32</v>
      </c>
      <c r="N24" s="4">
        <v>1</v>
      </c>
    </row>
    <row r="25" spans="2:14" x14ac:dyDescent="0.25">
      <c r="B25" s="7" t="s">
        <v>31</v>
      </c>
      <c r="C25" s="7">
        <v>1</v>
      </c>
      <c r="D25" s="7">
        <v>2.6</v>
      </c>
      <c r="E25" s="6" t="s">
        <v>89</v>
      </c>
      <c r="F25" s="4">
        <f t="shared" si="0"/>
        <v>0.3</v>
      </c>
      <c r="G25" s="4">
        <f t="shared" si="1"/>
        <v>0.6</v>
      </c>
      <c r="H25" s="16">
        <f t="shared" si="2"/>
        <v>0.46799999999999997</v>
      </c>
      <c r="I25" s="6"/>
      <c r="J25" s="6"/>
      <c r="K25" s="6"/>
      <c r="M25" s="4" t="s">
        <v>33</v>
      </c>
      <c r="N25" s="4">
        <v>2</v>
      </c>
    </row>
    <row r="26" spans="2:14" x14ac:dyDescent="0.25">
      <c r="B26" s="7" t="s">
        <v>32</v>
      </c>
      <c r="C26" s="7">
        <v>1</v>
      </c>
      <c r="D26" s="7">
        <v>4.12</v>
      </c>
      <c r="E26" s="6" t="s">
        <v>89</v>
      </c>
      <c r="F26" s="4">
        <f t="shared" si="0"/>
        <v>0.3</v>
      </c>
      <c r="G26" s="4">
        <f t="shared" si="1"/>
        <v>0.6</v>
      </c>
      <c r="H26" s="16">
        <f t="shared" si="2"/>
        <v>0.74159999999999993</v>
      </c>
      <c r="I26" s="6"/>
      <c r="J26" s="6"/>
      <c r="K26" s="6"/>
      <c r="M26" s="4" t="s">
        <v>34</v>
      </c>
      <c r="N26" s="4">
        <v>1</v>
      </c>
    </row>
    <row r="27" spans="2:14" x14ac:dyDescent="0.25">
      <c r="B27" s="7" t="s">
        <v>33</v>
      </c>
      <c r="C27" s="7">
        <v>2</v>
      </c>
      <c r="D27" s="4">
        <v>4.3</v>
      </c>
      <c r="E27" s="6" t="s">
        <v>87</v>
      </c>
      <c r="F27" s="4">
        <f t="shared" si="0"/>
        <v>0.23</v>
      </c>
      <c r="G27" s="4">
        <f t="shared" si="1"/>
        <v>0.6</v>
      </c>
      <c r="H27" s="16">
        <f t="shared" si="2"/>
        <v>1.1867999999999999</v>
      </c>
      <c r="I27" s="6"/>
      <c r="J27" s="6"/>
      <c r="K27" s="6"/>
      <c r="M27" s="4" t="s">
        <v>35</v>
      </c>
      <c r="N27" s="4">
        <v>1</v>
      </c>
    </row>
    <row r="28" spans="2:14" x14ac:dyDescent="0.25">
      <c r="B28" s="7" t="s">
        <v>34</v>
      </c>
      <c r="C28" s="7">
        <v>1</v>
      </c>
      <c r="D28" s="4">
        <v>4.5999999999999996</v>
      </c>
      <c r="E28" s="6" t="s">
        <v>87</v>
      </c>
      <c r="F28" s="4">
        <f t="shared" si="0"/>
        <v>0.23</v>
      </c>
      <c r="G28" s="4">
        <f t="shared" si="1"/>
        <v>0.6</v>
      </c>
      <c r="H28" s="16">
        <f t="shared" si="2"/>
        <v>0.63480000000000003</v>
      </c>
      <c r="I28" s="6"/>
      <c r="J28" s="6"/>
      <c r="K28" s="6"/>
      <c r="M28" s="4" t="s">
        <v>36</v>
      </c>
      <c r="N28" s="4">
        <v>1</v>
      </c>
    </row>
    <row r="29" spans="2:14" x14ac:dyDescent="0.25">
      <c r="B29" s="7" t="s">
        <v>35</v>
      </c>
      <c r="C29" s="7">
        <v>1</v>
      </c>
      <c r="D29" s="4">
        <v>1.47</v>
      </c>
      <c r="E29" s="6" t="s">
        <v>88</v>
      </c>
      <c r="F29" s="4">
        <f t="shared" si="0"/>
        <v>0.2</v>
      </c>
      <c r="G29" s="4">
        <f t="shared" si="1"/>
        <v>0.45</v>
      </c>
      <c r="H29" s="16">
        <f t="shared" si="2"/>
        <v>0.1323</v>
      </c>
      <c r="I29" s="6"/>
      <c r="J29" s="6"/>
      <c r="K29" s="6"/>
      <c r="M29" s="4" t="s">
        <v>37</v>
      </c>
      <c r="N29" s="4">
        <v>3</v>
      </c>
    </row>
    <row r="30" spans="2:14" x14ac:dyDescent="0.25">
      <c r="B30" s="7" t="s">
        <v>36</v>
      </c>
      <c r="C30" s="7">
        <v>1</v>
      </c>
      <c r="D30" s="4">
        <v>4.5</v>
      </c>
      <c r="E30" s="6" t="s">
        <v>87</v>
      </c>
      <c r="F30" s="4">
        <f t="shared" si="0"/>
        <v>0.23</v>
      </c>
      <c r="G30" s="4">
        <f t="shared" si="1"/>
        <v>0.6</v>
      </c>
      <c r="H30" s="16">
        <f t="shared" si="2"/>
        <v>0.62100000000000011</v>
      </c>
      <c r="I30" s="6"/>
      <c r="J30" s="6"/>
      <c r="K30" s="6"/>
      <c r="M30" s="4" t="s">
        <v>38</v>
      </c>
      <c r="N30" s="4">
        <v>3</v>
      </c>
    </row>
    <row r="31" spans="2:14" x14ac:dyDescent="0.25">
      <c r="B31" s="7" t="s">
        <v>37</v>
      </c>
      <c r="C31" s="7">
        <v>3</v>
      </c>
      <c r="D31" s="4">
        <v>2.95</v>
      </c>
      <c r="E31" s="6" t="s">
        <v>87</v>
      </c>
      <c r="F31" s="4">
        <f t="shared" si="0"/>
        <v>0.23</v>
      </c>
      <c r="G31" s="4">
        <f t="shared" si="1"/>
        <v>0.6</v>
      </c>
      <c r="H31" s="16">
        <f t="shared" si="2"/>
        <v>1.2213000000000001</v>
      </c>
      <c r="I31" s="6"/>
      <c r="J31" s="6"/>
      <c r="K31" s="6"/>
      <c r="M31" s="4" t="s">
        <v>39</v>
      </c>
      <c r="N31" s="4">
        <v>6</v>
      </c>
    </row>
    <row r="32" spans="2:14" x14ac:dyDescent="0.25">
      <c r="B32" s="7" t="s">
        <v>38</v>
      </c>
      <c r="C32" s="7">
        <v>3</v>
      </c>
      <c r="D32" s="4">
        <v>2.9</v>
      </c>
      <c r="E32" s="6" t="s">
        <v>87</v>
      </c>
      <c r="F32" s="4">
        <f t="shared" si="0"/>
        <v>0.23</v>
      </c>
      <c r="G32" s="4">
        <f t="shared" si="1"/>
        <v>0.6</v>
      </c>
      <c r="H32" s="16">
        <f t="shared" si="2"/>
        <v>1.2005999999999999</v>
      </c>
      <c r="I32" s="6"/>
      <c r="J32" s="6"/>
      <c r="K32" s="6"/>
      <c r="M32" s="4" t="s">
        <v>40</v>
      </c>
      <c r="N32" s="4">
        <v>1</v>
      </c>
    </row>
    <row r="33" spans="2:14" x14ac:dyDescent="0.25">
      <c r="B33" s="7" t="s">
        <v>39</v>
      </c>
      <c r="C33" s="7">
        <v>6</v>
      </c>
      <c r="D33" s="4">
        <v>3</v>
      </c>
      <c r="E33" s="6" t="s">
        <v>87</v>
      </c>
      <c r="F33" s="4">
        <f t="shared" si="0"/>
        <v>0.23</v>
      </c>
      <c r="G33" s="4">
        <f t="shared" si="1"/>
        <v>0.6</v>
      </c>
      <c r="H33" s="16">
        <f t="shared" si="2"/>
        <v>2.4840000000000004</v>
      </c>
      <c r="I33" s="6"/>
      <c r="J33" s="6"/>
      <c r="K33" s="6"/>
      <c r="M33" s="4" t="s">
        <v>41</v>
      </c>
      <c r="N33" s="4">
        <v>1</v>
      </c>
    </row>
    <row r="34" spans="2:14" x14ac:dyDescent="0.25">
      <c r="B34" s="7" t="s">
        <v>40</v>
      </c>
      <c r="C34" s="7">
        <v>1</v>
      </c>
      <c r="D34" s="4">
        <v>1.5</v>
      </c>
      <c r="E34" s="6" t="s">
        <v>87</v>
      </c>
      <c r="F34" s="4">
        <f t="shared" si="0"/>
        <v>0.23</v>
      </c>
      <c r="G34" s="4">
        <f t="shared" si="1"/>
        <v>0.6</v>
      </c>
      <c r="H34" s="16">
        <f t="shared" si="2"/>
        <v>0.20700000000000002</v>
      </c>
      <c r="I34" s="6"/>
      <c r="J34" s="6"/>
      <c r="K34" s="6"/>
      <c r="M34" s="4" t="s">
        <v>42</v>
      </c>
      <c r="N34" s="4">
        <v>1</v>
      </c>
    </row>
    <row r="35" spans="2:14" x14ac:dyDescent="0.25">
      <c r="B35" s="7" t="s">
        <v>41</v>
      </c>
      <c r="C35" s="7">
        <v>1</v>
      </c>
      <c r="D35" s="4">
        <v>1</v>
      </c>
      <c r="E35" s="6" t="s">
        <v>89</v>
      </c>
      <c r="F35" s="4">
        <f t="shared" si="0"/>
        <v>0.3</v>
      </c>
      <c r="G35" s="4">
        <f t="shared" si="1"/>
        <v>0.6</v>
      </c>
      <c r="H35" s="16">
        <f t="shared" si="2"/>
        <v>0.18</v>
      </c>
      <c r="I35" s="6"/>
      <c r="J35" s="6"/>
      <c r="K35" s="6"/>
      <c r="M35" s="4" t="s">
        <v>46</v>
      </c>
      <c r="N35" s="4">
        <v>1</v>
      </c>
    </row>
    <row r="36" spans="2:14" x14ac:dyDescent="0.25">
      <c r="B36" s="7" t="s">
        <v>42</v>
      </c>
      <c r="C36" s="7">
        <v>1</v>
      </c>
      <c r="D36" s="4">
        <v>2.4</v>
      </c>
      <c r="E36" s="6" t="s">
        <v>87</v>
      </c>
      <c r="F36" s="4">
        <f t="shared" si="0"/>
        <v>0.23</v>
      </c>
      <c r="G36" s="4">
        <f t="shared" si="1"/>
        <v>0.6</v>
      </c>
      <c r="H36" s="16">
        <f t="shared" si="2"/>
        <v>0.33119999999999999</v>
      </c>
      <c r="I36" s="6"/>
      <c r="J36" s="6"/>
      <c r="K36" s="6"/>
      <c r="M36" s="4" t="s">
        <v>43</v>
      </c>
      <c r="N36" s="4">
        <v>1</v>
      </c>
    </row>
    <row r="37" spans="2:14" x14ac:dyDescent="0.25">
      <c r="B37" s="7" t="s">
        <v>46</v>
      </c>
      <c r="C37" s="13">
        <v>1</v>
      </c>
      <c r="D37" s="11">
        <v>2.4</v>
      </c>
      <c r="E37" s="6" t="s">
        <v>87</v>
      </c>
      <c r="F37" s="4">
        <f t="shared" si="0"/>
        <v>0.23</v>
      </c>
      <c r="G37" s="4">
        <f t="shared" si="1"/>
        <v>0.6</v>
      </c>
      <c r="H37" s="16">
        <f t="shared" si="2"/>
        <v>0.33119999999999999</v>
      </c>
      <c r="I37" s="6"/>
      <c r="J37" s="6"/>
      <c r="K37" s="6"/>
      <c r="M37" s="4" t="s">
        <v>44</v>
      </c>
      <c r="N37" s="4">
        <v>1</v>
      </c>
    </row>
    <row r="38" spans="2:14" x14ac:dyDescent="0.25">
      <c r="B38" s="7" t="s">
        <v>43</v>
      </c>
      <c r="C38" s="7">
        <v>1</v>
      </c>
      <c r="D38" s="4">
        <v>3.6</v>
      </c>
      <c r="E38" s="6" t="s">
        <v>89</v>
      </c>
      <c r="F38" s="4">
        <f t="shared" si="0"/>
        <v>0.3</v>
      </c>
      <c r="G38" s="4">
        <f t="shared" si="1"/>
        <v>0.6</v>
      </c>
      <c r="H38" s="16">
        <f t="shared" si="2"/>
        <v>0.64800000000000002</v>
      </c>
      <c r="I38" s="6"/>
      <c r="J38" s="6"/>
      <c r="K38" s="6"/>
      <c r="M38" s="4" t="s">
        <v>45</v>
      </c>
      <c r="N38" s="4">
        <v>1</v>
      </c>
    </row>
    <row r="39" spans="2:14" x14ac:dyDescent="0.25">
      <c r="B39" s="7" t="s">
        <v>44</v>
      </c>
      <c r="C39" s="7">
        <v>1</v>
      </c>
      <c r="D39" s="4">
        <v>5.66</v>
      </c>
      <c r="E39" s="6" t="s">
        <v>90</v>
      </c>
      <c r="F39" s="4">
        <f t="shared" si="0"/>
        <v>0.45</v>
      </c>
      <c r="G39" s="4">
        <f t="shared" si="1"/>
        <v>0.6</v>
      </c>
      <c r="H39" s="16">
        <f t="shared" si="2"/>
        <v>1.5282</v>
      </c>
      <c r="I39" s="6"/>
      <c r="J39" s="6"/>
      <c r="K39" s="6"/>
      <c r="M39" s="4" t="s">
        <v>51</v>
      </c>
      <c r="N39" s="4">
        <v>1</v>
      </c>
    </row>
    <row r="40" spans="2:14" x14ac:dyDescent="0.25">
      <c r="B40" s="7" t="s">
        <v>45</v>
      </c>
      <c r="C40" s="7">
        <v>1</v>
      </c>
      <c r="D40" s="4">
        <v>2.5</v>
      </c>
      <c r="E40" s="6" t="s">
        <v>89</v>
      </c>
      <c r="F40" s="4">
        <f t="shared" si="0"/>
        <v>0.3</v>
      </c>
      <c r="G40" s="4">
        <f t="shared" si="1"/>
        <v>0.6</v>
      </c>
      <c r="H40" s="16">
        <f t="shared" si="2"/>
        <v>0.44999999999999996</v>
      </c>
      <c r="I40" s="6"/>
      <c r="J40" s="6"/>
      <c r="K40" s="6"/>
      <c r="M40" s="4" t="s">
        <v>52</v>
      </c>
      <c r="N40" s="4">
        <v>1</v>
      </c>
    </row>
    <row r="41" spans="2:14" x14ac:dyDescent="0.25">
      <c r="B41" s="7" t="s">
        <v>51</v>
      </c>
      <c r="C41" s="7">
        <v>1</v>
      </c>
      <c r="D41" s="11">
        <v>1.21</v>
      </c>
      <c r="E41" s="6" t="s">
        <v>89</v>
      </c>
      <c r="F41" s="4">
        <f t="shared" si="0"/>
        <v>0.3</v>
      </c>
      <c r="G41" s="4">
        <f t="shared" si="1"/>
        <v>0.6</v>
      </c>
      <c r="H41" s="16">
        <f t="shared" si="2"/>
        <v>0.21779999999999999</v>
      </c>
      <c r="I41" s="6"/>
      <c r="J41" s="6"/>
      <c r="K41" s="6"/>
      <c r="M41" s="4" t="s">
        <v>47</v>
      </c>
      <c r="N41" s="4">
        <v>1</v>
      </c>
    </row>
    <row r="42" spans="2:14" x14ac:dyDescent="0.25">
      <c r="B42" s="7" t="s">
        <v>52</v>
      </c>
      <c r="C42" s="7">
        <v>1</v>
      </c>
      <c r="D42" s="11">
        <v>2.4</v>
      </c>
      <c r="E42" s="6" t="s">
        <v>87</v>
      </c>
      <c r="F42" s="4">
        <f t="shared" si="0"/>
        <v>0.23</v>
      </c>
      <c r="G42" s="4">
        <f t="shared" si="1"/>
        <v>0.6</v>
      </c>
      <c r="H42" s="16">
        <f t="shared" si="2"/>
        <v>0.33119999999999999</v>
      </c>
      <c r="I42" s="6"/>
      <c r="J42" s="6"/>
      <c r="K42" s="6"/>
      <c r="M42" s="13" t="s">
        <v>48</v>
      </c>
      <c r="N42" s="11">
        <v>1</v>
      </c>
    </row>
    <row r="43" spans="2:14" x14ac:dyDescent="0.25">
      <c r="B43" s="7" t="s">
        <v>47</v>
      </c>
      <c r="C43" s="7">
        <v>1</v>
      </c>
      <c r="D43" s="4">
        <v>3.6</v>
      </c>
      <c r="E43" s="6" t="s">
        <v>87</v>
      </c>
      <c r="F43" s="4">
        <f t="shared" si="0"/>
        <v>0.23</v>
      </c>
      <c r="G43" s="4">
        <f t="shared" si="1"/>
        <v>0.6</v>
      </c>
      <c r="H43" s="16">
        <f t="shared" si="2"/>
        <v>0.49680000000000002</v>
      </c>
      <c r="I43" s="6"/>
      <c r="J43" s="6"/>
      <c r="K43" s="6"/>
      <c r="M43" s="4" t="s">
        <v>49</v>
      </c>
      <c r="N43" s="4">
        <v>1</v>
      </c>
    </row>
    <row r="44" spans="2:14" x14ac:dyDescent="0.25">
      <c r="B44" s="7" t="s">
        <v>48</v>
      </c>
      <c r="C44" s="7">
        <v>1</v>
      </c>
      <c r="D44" s="4">
        <v>3.6</v>
      </c>
      <c r="E44" s="6" t="s">
        <v>87</v>
      </c>
      <c r="F44" s="4">
        <f t="shared" si="0"/>
        <v>0.23</v>
      </c>
      <c r="G44" s="4">
        <f t="shared" si="1"/>
        <v>0.6</v>
      </c>
      <c r="H44" s="16">
        <f t="shared" si="2"/>
        <v>0.49680000000000002</v>
      </c>
      <c r="I44" s="6"/>
      <c r="J44" s="6"/>
      <c r="K44" s="6"/>
      <c r="M44" s="4" t="s">
        <v>50</v>
      </c>
      <c r="N44" s="4">
        <v>1</v>
      </c>
    </row>
    <row r="45" spans="2:14" x14ac:dyDescent="0.25">
      <c r="B45" s="7" t="s">
        <v>49</v>
      </c>
      <c r="C45" s="7">
        <v>1</v>
      </c>
      <c r="D45" s="4">
        <v>5.6</v>
      </c>
      <c r="E45" s="6" t="s">
        <v>89</v>
      </c>
      <c r="F45" s="4">
        <f t="shared" si="0"/>
        <v>0.3</v>
      </c>
      <c r="G45" s="4">
        <f t="shared" si="1"/>
        <v>0.6</v>
      </c>
      <c r="H45" s="16">
        <f t="shared" si="2"/>
        <v>1.008</v>
      </c>
      <c r="I45" s="6"/>
      <c r="J45" s="6"/>
      <c r="K45" s="6"/>
      <c r="M45" s="4" t="s">
        <v>53</v>
      </c>
      <c r="N45" s="4">
        <v>1</v>
      </c>
    </row>
    <row r="46" spans="2:14" x14ac:dyDescent="0.25">
      <c r="B46" s="7" t="s">
        <v>50</v>
      </c>
      <c r="C46" s="7">
        <v>1</v>
      </c>
      <c r="D46" s="4">
        <v>2.5</v>
      </c>
      <c r="E46" s="6" t="s">
        <v>89</v>
      </c>
      <c r="F46" s="4">
        <f t="shared" si="0"/>
        <v>0.3</v>
      </c>
      <c r="G46" s="4">
        <f t="shared" si="1"/>
        <v>0.6</v>
      </c>
      <c r="H46" s="16">
        <f t="shared" si="2"/>
        <v>0.44999999999999996</v>
      </c>
      <c r="I46" s="6"/>
      <c r="J46" s="6"/>
      <c r="K46" s="6"/>
      <c r="M46" s="4" t="s">
        <v>54</v>
      </c>
      <c r="N46" s="4">
        <v>1</v>
      </c>
    </row>
    <row r="47" spans="2:14" x14ac:dyDescent="0.25">
      <c r="B47" s="7" t="s">
        <v>53</v>
      </c>
      <c r="C47" s="11">
        <v>1</v>
      </c>
      <c r="D47" s="4">
        <v>2</v>
      </c>
      <c r="E47" s="6" t="s">
        <v>89</v>
      </c>
      <c r="F47" s="4">
        <f t="shared" si="0"/>
        <v>0.3</v>
      </c>
      <c r="G47" s="4">
        <f t="shared" si="1"/>
        <v>0.6</v>
      </c>
      <c r="H47" s="16">
        <f t="shared" si="2"/>
        <v>0.36</v>
      </c>
      <c r="I47" s="6"/>
      <c r="J47" s="6"/>
      <c r="K47" s="6"/>
      <c r="M47" s="4" t="s">
        <v>55</v>
      </c>
      <c r="N47" s="4">
        <v>1</v>
      </c>
    </row>
    <row r="48" spans="2:14" x14ac:dyDescent="0.25">
      <c r="B48" s="7" t="s">
        <v>54</v>
      </c>
      <c r="C48" s="11">
        <v>1</v>
      </c>
      <c r="D48" s="4">
        <v>2.2999999999999998</v>
      </c>
      <c r="E48" s="6" t="s">
        <v>89</v>
      </c>
      <c r="F48" s="4">
        <f t="shared" si="0"/>
        <v>0.3</v>
      </c>
      <c r="G48" s="4">
        <f t="shared" si="1"/>
        <v>0.6</v>
      </c>
      <c r="H48" s="16">
        <f t="shared" si="2"/>
        <v>0.41399999999999998</v>
      </c>
      <c r="I48" s="6"/>
      <c r="J48" s="6"/>
      <c r="K48" s="6"/>
      <c r="M48" s="4" t="s">
        <v>56</v>
      </c>
      <c r="N48" s="4">
        <v>1</v>
      </c>
    </row>
    <row r="49" spans="2:14" x14ac:dyDescent="0.25">
      <c r="B49" s="7" t="s">
        <v>55</v>
      </c>
      <c r="C49" s="7">
        <v>1</v>
      </c>
      <c r="D49" s="4">
        <v>3.7</v>
      </c>
      <c r="E49" s="6" t="s">
        <v>91</v>
      </c>
      <c r="F49" s="4">
        <f t="shared" si="0"/>
        <v>0.3</v>
      </c>
      <c r="G49" s="4">
        <f t="shared" si="1"/>
        <v>0.38</v>
      </c>
      <c r="H49" s="16">
        <f t="shared" si="2"/>
        <v>0.42180000000000006</v>
      </c>
      <c r="I49" s="6"/>
      <c r="J49" s="6"/>
      <c r="K49" s="6"/>
      <c r="M49" s="4" t="s">
        <v>57</v>
      </c>
      <c r="N49" s="4">
        <v>2</v>
      </c>
    </row>
    <row r="50" spans="2:14" x14ac:dyDescent="0.25">
      <c r="B50" s="7" t="s">
        <v>56</v>
      </c>
      <c r="C50" s="7">
        <v>1</v>
      </c>
      <c r="D50" s="4">
        <v>2.27</v>
      </c>
      <c r="E50" s="6" t="s">
        <v>89</v>
      </c>
      <c r="F50" s="4">
        <f t="shared" si="0"/>
        <v>0.3</v>
      </c>
      <c r="G50" s="4">
        <f t="shared" si="1"/>
        <v>0.6</v>
      </c>
      <c r="H50" s="16">
        <f t="shared" si="2"/>
        <v>0.40859999999999996</v>
      </c>
      <c r="I50" s="6"/>
      <c r="J50" s="6"/>
      <c r="K50" s="6"/>
      <c r="M50" s="4" t="s">
        <v>58</v>
      </c>
      <c r="N50" s="4">
        <v>2</v>
      </c>
    </row>
    <row r="51" spans="2:14" x14ac:dyDescent="0.25">
      <c r="B51" s="7" t="s">
        <v>57</v>
      </c>
      <c r="C51" s="7">
        <v>2</v>
      </c>
      <c r="D51" s="4">
        <v>2.5299999999999998</v>
      </c>
      <c r="E51" s="6" t="s">
        <v>89</v>
      </c>
      <c r="F51" s="4">
        <f t="shared" si="0"/>
        <v>0.3</v>
      </c>
      <c r="G51" s="4">
        <f t="shared" si="1"/>
        <v>0.6</v>
      </c>
      <c r="H51" s="16">
        <f t="shared" si="2"/>
        <v>0.91079999999999983</v>
      </c>
      <c r="I51" s="6"/>
      <c r="J51" s="6"/>
      <c r="K51" s="6"/>
      <c r="M51" s="4" t="s">
        <v>59</v>
      </c>
      <c r="N51" s="4">
        <v>1</v>
      </c>
    </row>
    <row r="52" spans="2:14" x14ac:dyDescent="0.25">
      <c r="B52" s="7" t="s">
        <v>58</v>
      </c>
      <c r="C52" s="7">
        <v>2</v>
      </c>
      <c r="D52" s="4">
        <v>2.2599999999999998</v>
      </c>
      <c r="E52" s="6" t="s">
        <v>89</v>
      </c>
      <c r="F52" s="4">
        <f t="shared" si="0"/>
        <v>0.3</v>
      </c>
      <c r="G52" s="4">
        <f t="shared" si="1"/>
        <v>0.6</v>
      </c>
      <c r="H52" s="16">
        <f t="shared" si="2"/>
        <v>0.81359999999999988</v>
      </c>
      <c r="I52" s="6"/>
      <c r="J52" s="6"/>
      <c r="K52" s="6"/>
      <c r="M52" s="4" t="s">
        <v>60</v>
      </c>
      <c r="N52" s="4">
        <v>1</v>
      </c>
    </row>
    <row r="53" spans="2:14" x14ac:dyDescent="0.25">
      <c r="B53" s="7" t="s">
        <v>59</v>
      </c>
      <c r="C53" s="7">
        <v>1</v>
      </c>
      <c r="D53" s="4">
        <v>1.99</v>
      </c>
      <c r="E53" s="6" t="s">
        <v>89</v>
      </c>
      <c r="F53" s="4">
        <f t="shared" si="0"/>
        <v>0.3</v>
      </c>
      <c r="G53" s="4">
        <f t="shared" si="1"/>
        <v>0.6</v>
      </c>
      <c r="H53" s="16">
        <f t="shared" si="2"/>
        <v>0.35819999999999996</v>
      </c>
      <c r="I53" s="6"/>
      <c r="J53" s="6"/>
      <c r="K53" s="6"/>
      <c r="M53" s="4" t="s">
        <v>61</v>
      </c>
      <c r="N53" s="4">
        <v>1</v>
      </c>
    </row>
    <row r="54" spans="2:14" x14ac:dyDescent="0.25">
      <c r="B54" s="7" t="s">
        <v>60</v>
      </c>
      <c r="C54" s="7">
        <v>1</v>
      </c>
      <c r="D54" s="4">
        <v>2.2999999999999998</v>
      </c>
      <c r="E54" s="6" t="s">
        <v>89</v>
      </c>
      <c r="F54" s="4">
        <f t="shared" si="0"/>
        <v>0.3</v>
      </c>
      <c r="G54" s="4">
        <f t="shared" si="1"/>
        <v>0.6</v>
      </c>
      <c r="H54" s="16">
        <f t="shared" si="2"/>
        <v>0.41399999999999998</v>
      </c>
      <c r="I54" s="6"/>
      <c r="J54" s="6"/>
      <c r="K54" s="6"/>
      <c r="M54" s="4" t="s">
        <v>62</v>
      </c>
      <c r="N54" s="4">
        <v>1</v>
      </c>
    </row>
    <row r="55" spans="2:14" x14ac:dyDescent="0.25">
      <c r="B55" s="7" t="s">
        <v>61</v>
      </c>
      <c r="C55" s="7">
        <v>1</v>
      </c>
      <c r="D55" s="4">
        <v>3.7</v>
      </c>
      <c r="E55" s="6" t="s">
        <v>87</v>
      </c>
      <c r="F55" s="4">
        <f t="shared" si="0"/>
        <v>0.23</v>
      </c>
      <c r="G55" s="4">
        <f t="shared" si="1"/>
        <v>0.6</v>
      </c>
      <c r="H55" s="16">
        <f t="shared" si="2"/>
        <v>0.51060000000000005</v>
      </c>
      <c r="I55" s="6"/>
      <c r="J55" s="6"/>
      <c r="K55" s="6"/>
      <c r="M55" s="4" t="s">
        <v>65</v>
      </c>
      <c r="N55" s="4">
        <v>1</v>
      </c>
    </row>
    <row r="56" spans="2:14" x14ac:dyDescent="0.25">
      <c r="B56" s="7" t="s">
        <v>62</v>
      </c>
      <c r="C56" s="7">
        <v>1</v>
      </c>
      <c r="D56" s="4">
        <v>2.2999999999999998</v>
      </c>
      <c r="E56" s="6" t="s">
        <v>89</v>
      </c>
      <c r="F56" s="4">
        <f t="shared" si="0"/>
        <v>0.3</v>
      </c>
      <c r="G56" s="4">
        <f t="shared" si="1"/>
        <v>0.6</v>
      </c>
      <c r="H56" s="16">
        <f t="shared" si="2"/>
        <v>0.41399999999999998</v>
      </c>
      <c r="I56" s="6"/>
      <c r="J56" s="6"/>
      <c r="K56" s="6"/>
      <c r="M56" s="4" t="s">
        <v>63</v>
      </c>
      <c r="N56" s="4">
        <v>1</v>
      </c>
    </row>
    <row r="57" spans="2:14" x14ac:dyDescent="0.25">
      <c r="B57" s="7" t="s">
        <v>65</v>
      </c>
      <c r="C57" s="7">
        <v>1</v>
      </c>
      <c r="D57" s="4">
        <v>3.7</v>
      </c>
      <c r="E57" s="6" t="s">
        <v>92</v>
      </c>
      <c r="F57" s="4">
        <f t="shared" si="0"/>
        <v>0.23</v>
      </c>
      <c r="G57" s="4">
        <f t="shared" si="1"/>
        <v>0.38</v>
      </c>
      <c r="H57" s="16">
        <f t="shared" si="2"/>
        <v>0.32338000000000006</v>
      </c>
      <c r="I57" s="6"/>
      <c r="J57" s="6"/>
      <c r="K57" s="6"/>
      <c r="M57" s="4" t="s">
        <v>64</v>
      </c>
      <c r="N57" s="4">
        <v>1</v>
      </c>
    </row>
    <row r="58" spans="2:14" x14ac:dyDescent="0.25">
      <c r="B58" s="7" t="s">
        <v>63</v>
      </c>
      <c r="C58" s="7">
        <v>1</v>
      </c>
      <c r="D58" s="4">
        <v>1.21</v>
      </c>
      <c r="E58" s="6" t="s">
        <v>89</v>
      </c>
      <c r="F58" s="4">
        <f t="shared" si="0"/>
        <v>0.3</v>
      </c>
      <c r="G58" s="4">
        <f t="shared" si="1"/>
        <v>0.6</v>
      </c>
      <c r="H58" s="16">
        <f t="shared" si="2"/>
        <v>0.21779999999999999</v>
      </c>
      <c r="I58" s="6"/>
      <c r="J58" s="6"/>
      <c r="K58" s="6"/>
      <c r="M58" s="4" t="s">
        <v>70</v>
      </c>
      <c r="N58" s="4">
        <v>2</v>
      </c>
    </row>
    <row r="59" spans="2:14" x14ac:dyDescent="0.25">
      <c r="B59" s="7" t="s">
        <v>64</v>
      </c>
      <c r="C59" s="7">
        <v>1</v>
      </c>
      <c r="D59" s="4">
        <v>2.4</v>
      </c>
      <c r="E59" s="6" t="s">
        <v>87</v>
      </c>
      <c r="F59" s="4">
        <f t="shared" si="0"/>
        <v>0.23</v>
      </c>
      <c r="G59" s="4">
        <f t="shared" si="1"/>
        <v>0.6</v>
      </c>
      <c r="H59" s="16">
        <f t="shared" si="2"/>
        <v>0.33119999999999999</v>
      </c>
      <c r="I59" s="6"/>
      <c r="J59" s="6"/>
      <c r="K59" s="6"/>
      <c r="M59" s="4" t="s">
        <v>71</v>
      </c>
      <c r="N59" s="4">
        <v>2</v>
      </c>
    </row>
    <row r="60" spans="2:14" x14ac:dyDescent="0.25">
      <c r="B60" s="7" t="s">
        <v>70</v>
      </c>
      <c r="C60" s="11">
        <v>2</v>
      </c>
      <c r="D60" s="11">
        <v>2.4</v>
      </c>
      <c r="E60" s="6" t="s">
        <v>87</v>
      </c>
      <c r="F60" s="4">
        <f t="shared" si="0"/>
        <v>0.23</v>
      </c>
      <c r="G60" s="4">
        <f t="shared" si="1"/>
        <v>0.6</v>
      </c>
      <c r="H60" s="16">
        <f t="shared" si="2"/>
        <v>0.66239999999999999</v>
      </c>
      <c r="I60" s="6"/>
      <c r="J60" s="6"/>
      <c r="K60" s="6"/>
      <c r="M60" s="4" t="s">
        <v>68</v>
      </c>
      <c r="N60" s="4">
        <v>1</v>
      </c>
    </row>
    <row r="61" spans="2:14" x14ac:dyDescent="0.25">
      <c r="B61" s="7" t="s">
        <v>71</v>
      </c>
      <c r="C61" s="7">
        <v>2</v>
      </c>
      <c r="D61" s="4">
        <f>1.53+1.35</f>
        <v>2.88</v>
      </c>
      <c r="E61" s="6" t="s">
        <v>89</v>
      </c>
      <c r="F61" s="4">
        <f t="shared" si="0"/>
        <v>0.3</v>
      </c>
      <c r="G61" s="4">
        <f t="shared" si="1"/>
        <v>0.6</v>
      </c>
      <c r="H61" s="16">
        <f t="shared" si="2"/>
        <v>1.0367999999999999</v>
      </c>
      <c r="I61" s="6"/>
      <c r="J61" s="6"/>
      <c r="K61" s="6"/>
      <c r="M61" s="4" t="s">
        <v>69</v>
      </c>
      <c r="N61" s="4">
        <v>1</v>
      </c>
    </row>
    <row r="62" spans="2:14" x14ac:dyDescent="0.25">
      <c r="B62" s="7" t="s">
        <v>68</v>
      </c>
      <c r="C62" s="7">
        <v>1</v>
      </c>
      <c r="D62" s="4">
        <v>1</v>
      </c>
      <c r="E62" s="6" t="s">
        <v>89</v>
      </c>
      <c r="F62" s="4">
        <f t="shared" si="0"/>
        <v>0.3</v>
      </c>
      <c r="G62" s="4">
        <f t="shared" si="1"/>
        <v>0.6</v>
      </c>
      <c r="H62" s="16">
        <f t="shared" si="2"/>
        <v>0.18</v>
      </c>
      <c r="I62" s="6"/>
      <c r="J62" s="6"/>
      <c r="K62" s="6"/>
      <c r="M62" s="4" t="s">
        <v>66</v>
      </c>
      <c r="N62" s="4">
        <v>2</v>
      </c>
    </row>
    <row r="63" spans="2:14" x14ac:dyDescent="0.25">
      <c r="B63" s="7" t="s">
        <v>69</v>
      </c>
      <c r="C63" s="7">
        <v>1</v>
      </c>
      <c r="D63" s="4">
        <v>2.4</v>
      </c>
      <c r="E63" s="6" t="s">
        <v>87</v>
      </c>
      <c r="F63" s="4">
        <f t="shared" si="0"/>
        <v>0.23</v>
      </c>
      <c r="G63" s="4">
        <f t="shared" si="1"/>
        <v>0.6</v>
      </c>
      <c r="H63" s="16">
        <f t="shared" si="2"/>
        <v>0.33119999999999999</v>
      </c>
      <c r="I63" s="6"/>
      <c r="J63" s="6"/>
      <c r="K63" s="6"/>
      <c r="M63" s="4" t="s">
        <v>67</v>
      </c>
      <c r="N63" s="4">
        <v>1</v>
      </c>
    </row>
    <row r="64" spans="2:14" x14ac:dyDescent="0.25">
      <c r="B64" s="7" t="s">
        <v>66</v>
      </c>
      <c r="C64" s="7">
        <v>2</v>
      </c>
      <c r="D64" s="4">
        <v>2.19</v>
      </c>
      <c r="E64" s="6" t="s">
        <v>87</v>
      </c>
      <c r="F64" s="4">
        <f t="shared" si="0"/>
        <v>0.23</v>
      </c>
      <c r="G64" s="4">
        <f t="shared" si="1"/>
        <v>0.6</v>
      </c>
      <c r="H64" s="16">
        <f t="shared" si="2"/>
        <v>0.60443999999999998</v>
      </c>
      <c r="I64" s="6"/>
      <c r="J64" s="6"/>
      <c r="K64" s="6"/>
      <c r="M64" s="4" t="s">
        <v>84</v>
      </c>
      <c r="N64" s="4">
        <v>1</v>
      </c>
    </row>
    <row r="65" spans="2:14" x14ac:dyDescent="0.25">
      <c r="B65" s="7" t="s">
        <v>67</v>
      </c>
      <c r="C65" s="7">
        <v>1</v>
      </c>
      <c r="D65" s="4">
        <v>3.7</v>
      </c>
      <c r="E65" s="6" t="s">
        <v>87</v>
      </c>
      <c r="F65" s="4">
        <f t="shared" si="0"/>
        <v>0.23</v>
      </c>
      <c r="G65" s="4">
        <f t="shared" si="1"/>
        <v>0.6</v>
      </c>
      <c r="H65" s="16">
        <f t="shared" si="2"/>
        <v>0.51060000000000005</v>
      </c>
      <c r="I65" s="6"/>
      <c r="J65" s="6"/>
      <c r="K65" s="6"/>
      <c r="M65" s="4" t="s">
        <v>72</v>
      </c>
      <c r="N65" s="4">
        <v>1</v>
      </c>
    </row>
    <row r="66" spans="2:14" x14ac:dyDescent="0.25">
      <c r="B66" s="4" t="s">
        <v>84</v>
      </c>
      <c r="C66" s="7">
        <v>1</v>
      </c>
      <c r="D66" s="4">
        <v>3.7</v>
      </c>
      <c r="E66" s="6" t="s">
        <v>87</v>
      </c>
      <c r="F66" s="4">
        <f t="shared" si="0"/>
        <v>0.23</v>
      </c>
      <c r="G66" s="4">
        <f t="shared" si="1"/>
        <v>0.6</v>
      </c>
      <c r="H66" s="16">
        <f t="shared" si="2"/>
        <v>0.51060000000000005</v>
      </c>
      <c r="I66" s="6"/>
      <c r="J66" s="6"/>
      <c r="K66" s="6"/>
      <c r="M66" s="4" t="s">
        <v>73</v>
      </c>
      <c r="N66" s="4">
        <v>1</v>
      </c>
    </row>
    <row r="67" spans="2:14" x14ac:dyDescent="0.25">
      <c r="B67" s="4" t="s">
        <v>72</v>
      </c>
      <c r="C67" s="7">
        <v>1</v>
      </c>
      <c r="D67" s="4">
        <v>3.72</v>
      </c>
      <c r="E67" s="6" t="s">
        <v>86</v>
      </c>
      <c r="F67" s="4">
        <f t="shared" si="0"/>
        <v>0.25</v>
      </c>
      <c r="G67" s="4">
        <f t="shared" si="1"/>
        <v>0.6</v>
      </c>
      <c r="H67" s="16">
        <f t="shared" si="2"/>
        <v>0.55800000000000005</v>
      </c>
      <c r="I67" s="6"/>
      <c r="J67" s="6"/>
      <c r="K67" s="6"/>
      <c r="M67" s="4" t="s">
        <v>74</v>
      </c>
      <c r="N67" s="4">
        <v>1</v>
      </c>
    </row>
    <row r="68" spans="2:14" x14ac:dyDescent="0.25">
      <c r="B68" s="4" t="s">
        <v>73</v>
      </c>
      <c r="C68" s="7">
        <v>1</v>
      </c>
      <c r="D68" s="4">
        <v>7</v>
      </c>
      <c r="E68" s="6" t="s">
        <v>89</v>
      </c>
      <c r="F68" s="4">
        <f t="shared" si="0"/>
        <v>0.3</v>
      </c>
      <c r="G68" s="4">
        <f t="shared" si="1"/>
        <v>0.6</v>
      </c>
      <c r="H68" s="16">
        <f t="shared" si="2"/>
        <v>1.26</v>
      </c>
      <c r="I68" s="6"/>
      <c r="J68" s="6"/>
      <c r="K68" s="6"/>
      <c r="M68" s="4" t="s">
        <v>75</v>
      </c>
      <c r="N68" s="4">
        <v>1</v>
      </c>
    </row>
    <row r="69" spans="2:14" x14ac:dyDescent="0.25">
      <c r="B69" s="4" t="s">
        <v>74</v>
      </c>
      <c r="C69" s="7">
        <v>1</v>
      </c>
      <c r="D69" s="4">
        <v>2.63</v>
      </c>
      <c r="E69" s="6" t="s">
        <v>89</v>
      </c>
      <c r="F69" s="4">
        <f t="shared" ref="F69:F71" si="3">(LEFT(E69,SEARCH("X",E69)-1))/1000</f>
        <v>0.3</v>
      </c>
      <c r="G69" s="4">
        <f t="shared" ref="G69:G71" si="4">RIGHT(E69,3)/1000</f>
        <v>0.6</v>
      </c>
      <c r="H69" s="16">
        <f t="shared" ref="H69:H71" si="5">C69*D69*F69*G69</f>
        <v>0.47339999999999993</v>
      </c>
      <c r="I69" s="6"/>
      <c r="J69" s="6"/>
      <c r="K69" s="6"/>
      <c r="M69" s="4" t="s">
        <v>76</v>
      </c>
      <c r="N69" s="4">
        <v>1</v>
      </c>
    </row>
    <row r="70" spans="2:14" x14ac:dyDescent="0.25">
      <c r="B70" s="4" t="s">
        <v>75</v>
      </c>
      <c r="C70" s="7">
        <v>1</v>
      </c>
      <c r="D70" s="4">
        <v>3.6</v>
      </c>
      <c r="E70" s="6" t="s">
        <v>89</v>
      </c>
      <c r="F70" s="4">
        <f t="shared" si="3"/>
        <v>0.3</v>
      </c>
      <c r="G70" s="4">
        <f t="shared" si="4"/>
        <v>0.6</v>
      </c>
      <c r="H70" s="16">
        <f t="shared" si="5"/>
        <v>0.64800000000000002</v>
      </c>
      <c r="I70" s="6"/>
      <c r="J70" s="6"/>
      <c r="K70" s="6"/>
    </row>
    <row r="71" spans="2:14" x14ac:dyDescent="0.25">
      <c r="B71" s="4" t="s">
        <v>76</v>
      </c>
      <c r="C71" s="7">
        <v>1</v>
      </c>
      <c r="D71" s="4">
        <v>2.2999999999999998</v>
      </c>
      <c r="E71" s="6" t="s">
        <v>89</v>
      </c>
      <c r="F71" s="4">
        <f t="shared" si="3"/>
        <v>0.3</v>
      </c>
      <c r="G71" s="4">
        <f t="shared" si="4"/>
        <v>0.6</v>
      </c>
      <c r="H71" s="16">
        <f t="shared" si="5"/>
        <v>0.41399999999999998</v>
      </c>
      <c r="I71" s="6"/>
      <c r="J71" s="6"/>
      <c r="K71" s="6"/>
      <c r="M71" s="4"/>
      <c r="N71" s="4">
        <f>SUM(N4:N69)</f>
        <v>93</v>
      </c>
    </row>
    <row r="72" spans="2:14" x14ac:dyDescent="0.25">
      <c r="B72" s="4"/>
      <c r="C72" s="4">
        <f>SUM(C4:C71)</f>
        <v>93</v>
      </c>
      <c r="D72" s="6"/>
      <c r="E72" s="6"/>
      <c r="F72" s="4"/>
      <c r="G72" s="4"/>
      <c r="H72" s="6"/>
      <c r="I72" s="6"/>
      <c r="J72" s="6"/>
      <c r="K72" s="6"/>
    </row>
    <row r="73" spans="2:14" s="14" customFormat="1" x14ac:dyDescent="0.25">
      <c r="B73" s="12"/>
      <c r="F73" s="12"/>
      <c r="G73" s="12"/>
      <c r="M73" s="12"/>
    </row>
    <row r="74" spans="2:14" s="14" customFormat="1" x14ac:dyDescent="0.25">
      <c r="B74" s="12"/>
      <c r="F74" s="12"/>
      <c r="G74" s="12"/>
      <c r="M74" s="12"/>
    </row>
    <row r="75" spans="2:14" s="14" customFormat="1" x14ac:dyDescent="0.25">
      <c r="B75" s="12"/>
      <c r="F75" s="12"/>
      <c r="G75" s="12"/>
      <c r="M75" s="12"/>
    </row>
    <row r="76" spans="2:14" s="14" customFormat="1" x14ac:dyDescent="0.25">
      <c r="B76" s="12"/>
      <c r="F76" s="12"/>
      <c r="G76" s="12"/>
      <c r="M76" s="12"/>
    </row>
    <row r="77" spans="2:14" s="14" customFormat="1" x14ac:dyDescent="0.25">
      <c r="B77" s="10"/>
      <c r="C77" s="15"/>
      <c r="F77" s="12"/>
      <c r="G77" s="12"/>
      <c r="M77" s="12"/>
    </row>
    <row r="78" spans="2:14" s="14" customFormat="1" x14ac:dyDescent="0.25">
      <c r="B78" s="10"/>
      <c r="C78" s="15"/>
      <c r="F78" s="12"/>
      <c r="G78" s="12"/>
      <c r="M78" s="12"/>
    </row>
    <row r="79" spans="2:14" s="14" customFormat="1" x14ac:dyDescent="0.25">
      <c r="B79" s="12"/>
      <c r="C79" s="15"/>
      <c r="F79" s="12"/>
      <c r="G79" s="12"/>
      <c r="M79" s="12"/>
    </row>
    <row r="80" spans="2:14" s="14" customFormat="1" x14ac:dyDescent="0.25">
      <c r="B80" s="12"/>
      <c r="C80" s="15"/>
      <c r="F80" s="12"/>
      <c r="G80" s="12"/>
      <c r="M80" s="12"/>
    </row>
    <row r="81" spans="2:13" s="14" customFormat="1" x14ac:dyDescent="0.25">
      <c r="B81" s="12"/>
      <c r="C81" s="15"/>
      <c r="F81" s="12"/>
      <c r="G81" s="12"/>
      <c r="M81" s="12"/>
    </row>
    <row r="82" spans="2:13" s="14" customFormat="1" x14ac:dyDescent="0.25">
      <c r="B82" s="12"/>
      <c r="C82" s="15"/>
      <c r="F82" s="12"/>
      <c r="G82" s="12"/>
      <c r="M82" s="12"/>
    </row>
    <row r="83" spans="2:13" s="14" customFormat="1" x14ac:dyDescent="0.25">
      <c r="B83" s="12"/>
      <c r="C83" s="15"/>
      <c r="F83" s="12"/>
      <c r="G83" s="12"/>
      <c r="M83" s="12"/>
    </row>
    <row r="84" spans="2:13" s="14" customFormat="1" x14ac:dyDescent="0.25">
      <c r="B84" s="12"/>
      <c r="C84" s="15"/>
      <c r="F84" s="12"/>
      <c r="G84" s="12"/>
      <c r="M84" s="12"/>
    </row>
    <row r="85" spans="2:13" s="14" customFormat="1" x14ac:dyDescent="0.25">
      <c r="B85" s="12"/>
      <c r="C85" s="15"/>
      <c r="F85" s="12"/>
      <c r="G85" s="12"/>
      <c r="M85" s="12"/>
    </row>
    <row r="86" spans="2:13" s="14" customFormat="1" x14ac:dyDescent="0.25">
      <c r="B86" s="12"/>
      <c r="C86" s="15"/>
      <c r="F86" s="12"/>
      <c r="G86" s="12"/>
      <c r="M86" s="12"/>
    </row>
    <row r="87" spans="2:13" s="14" customFormat="1" x14ac:dyDescent="0.25">
      <c r="B87" s="12"/>
      <c r="C87" s="15"/>
      <c r="F87" s="12"/>
      <c r="G87" s="12"/>
      <c r="M87" s="12"/>
    </row>
    <row r="88" spans="2:13" s="14" customFormat="1" x14ac:dyDescent="0.25">
      <c r="B88" s="12"/>
      <c r="C88" s="15"/>
      <c r="F88" s="12"/>
      <c r="G88" s="12"/>
      <c r="M88" s="12"/>
    </row>
    <row r="89" spans="2:13" s="14" customFormat="1" x14ac:dyDescent="0.25">
      <c r="B89" s="12"/>
      <c r="C89" s="15"/>
      <c r="F89" s="12"/>
      <c r="G89" s="12"/>
      <c r="M89" s="12"/>
    </row>
    <row r="90" spans="2:13" s="14" customFormat="1" x14ac:dyDescent="0.25">
      <c r="B90" s="12"/>
      <c r="C90" s="15"/>
      <c r="F90" s="12"/>
      <c r="G90" s="12"/>
      <c r="M90" s="12"/>
    </row>
    <row r="91" spans="2:13" s="14" customFormat="1" x14ac:dyDescent="0.25">
      <c r="B91" s="12"/>
      <c r="C91" s="15"/>
      <c r="F91" s="12"/>
      <c r="G91" s="12"/>
      <c r="M91" s="12"/>
    </row>
    <row r="92" spans="2:13" s="14" customFormat="1" x14ac:dyDescent="0.25">
      <c r="B92" s="12"/>
      <c r="C92" s="15"/>
      <c r="F92" s="12"/>
      <c r="G92" s="12"/>
      <c r="M92" s="12"/>
    </row>
    <row r="93" spans="2:13" s="14" customFormat="1" x14ac:dyDescent="0.25">
      <c r="B93" s="12"/>
      <c r="C93" s="15"/>
      <c r="M93" s="12"/>
    </row>
    <row r="94" spans="2:13" s="14" customFormat="1" x14ac:dyDescent="0.25">
      <c r="B94" s="12"/>
      <c r="C94" s="15"/>
      <c r="M94" s="12"/>
    </row>
    <row r="95" spans="2:13" s="14" customFormat="1" x14ac:dyDescent="0.25">
      <c r="B95" s="12"/>
      <c r="C95" s="15"/>
      <c r="M95" s="12"/>
    </row>
    <row r="96" spans="2:13" s="14" customFormat="1" x14ac:dyDescent="0.25">
      <c r="B96" s="12"/>
      <c r="C96" s="15"/>
      <c r="M96" s="12"/>
    </row>
    <row r="97" spans="2:13" s="14" customFormat="1" x14ac:dyDescent="0.25">
      <c r="B97" s="12"/>
      <c r="C97" s="15"/>
      <c r="M97" s="12"/>
    </row>
    <row r="98" spans="2:13" s="14" customFormat="1" x14ac:dyDescent="0.25">
      <c r="B98" s="12"/>
      <c r="C98" s="15"/>
      <c r="M98" s="1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BP4"/>
  <sheetViews>
    <sheetView workbookViewId="0">
      <selection activeCell="C4" sqref="C4:BP4"/>
    </sheetView>
  </sheetViews>
  <sheetFormatPr defaultRowHeight="15" x14ac:dyDescent="0.25"/>
  <sheetData>
    <row r="4" spans="3:68" x14ac:dyDescent="0.25"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82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83</v>
      </c>
      <c r="T4" s="4" t="s">
        <v>29</v>
      </c>
      <c r="U4" s="4" t="s">
        <v>30</v>
      </c>
      <c r="V4" s="4" t="s">
        <v>31</v>
      </c>
      <c r="W4" s="4" t="s">
        <v>32</v>
      </c>
      <c r="X4" s="4" t="s">
        <v>33</v>
      </c>
      <c r="Y4" s="4" t="s">
        <v>34</v>
      </c>
      <c r="Z4" s="4" t="s">
        <v>35</v>
      </c>
      <c r="AA4" s="4" t="s">
        <v>36</v>
      </c>
      <c r="AB4" s="4" t="s">
        <v>37</v>
      </c>
      <c r="AC4" s="4" t="s">
        <v>38</v>
      </c>
      <c r="AD4" s="4" t="s">
        <v>39</v>
      </c>
      <c r="AE4" s="4" t="s">
        <v>40</v>
      </c>
      <c r="AF4" s="4" t="s">
        <v>41</v>
      </c>
      <c r="AG4" s="4" t="s">
        <v>42</v>
      </c>
      <c r="AH4" s="4" t="s">
        <v>46</v>
      </c>
      <c r="AI4" s="4" t="s">
        <v>43</v>
      </c>
      <c r="AJ4" s="4" t="s">
        <v>44</v>
      </c>
      <c r="AK4" s="4" t="s">
        <v>45</v>
      </c>
      <c r="AL4" s="4" t="s">
        <v>51</v>
      </c>
      <c r="AM4" s="4" t="s">
        <v>52</v>
      </c>
      <c r="AN4" s="4" t="s">
        <v>47</v>
      </c>
      <c r="AO4" s="13" t="s">
        <v>48</v>
      </c>
      <c r="AP4" s="4" t="s">
        <v>49</v>
      </c>
      <c r="AQ4" s="4" t="s">
        <v>50</v>
      </c>
      <c r="AR4" s="4" t="s">
        <v>53</v>
      </c>
      <c r="AS4" s="4" t="s">
        <v>54</v>
      </c>
      <c r="AT4" s="4" t="s">
        <v>55</v>
      </c>
      <c r="AU4" s="4" t="s">
        <v>56</v>
      </c>
      <c r="AV4" s="4" t="s">
        <v>57</v>
      </c>
      <c r="AW4" s="4" t="s">
        <v>58</v>
      </c>
      <c r="AX4" s="4" t="s">
        <v>59</v>
      </c>
      <c r="AY4" s="4" t="s">
        <v>60</v>
      </c>
      <c r="AZ4" s="4" t="s">
        <v>61</v>
      </c>
      <c r="BA4" s="4" t="s">
        <v>62</v>
      </c>
      <c r="BB4" s="4" t="s">
        <v>65</v>
      </c>
      <c r="BC4" s="4" t="s">
        <v>63</v>
      </c>
      <c r="BD4" s="4" t="s">
        <v>64</v>
      </c>
      <c r="BE4" s="4" t="s">
        <v>70</v>
      </c>
      <c r="BF4" s="4" t="s">
        <v>71</v>
      </c>
      <c r="BG4" s="4" t="s">
        <v>68</v>
      </c>
      <c r="BH4" s="4" t="s">
        <v>69</v>
      </c>
      <c r="BI4" s="4" t="s">
        <v>66</v>
      </c>
      <c r="BJ4" s="4" t="s">
        <v>67</v>
      </c>
      <c r="BK4" s="4" t="s">
        <v>84</v>
      </c>
      <c r="BL4" s="4" t="s">
        <v>72</v>
      </c>
      <c r="BM4" s="4" t="s">
        <v>73</v>
      </c>
      <c r="BN4" s="4" t="s">
        <v>74</v>
      </c>
      <c r="BO4" s="4" t="s">
        <v>75</v>
      </c>
      <c r="BP4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Slab </vt:lpstr>
      <vt:lpstr>Beam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cp:lastPrinted>2023-01-30T09:35:21Z</cp:lastPrinted>
  <dcterms:created xsi:type="dcterms:W3CDTF">2022-12-26T10:41:29Z</dcterms:created>
  <dcterms:modified xsi:type="dcterms:W3CDTF">2023-01-30T12:28:47Z</dcterms:modified>
</cp:coreProperties>
</file>