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20730" windowHeight="11760" activeTab="1"/>
  </bookViews>
  <sheets>
    <sheet name="New Template" sheetId="2" r:id="rId1"/>
    <sheet name="old Template" sheetId="1" r:id="rId2"/>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
  <c r="G14"/>
  <c r="G11"/>
  <c r="G10"/>
  <c r="G9"/>
  <c r="G8"/>
  <c r="G6"/>
  <c r="G5"/>
  <c r="G18" l="1"/>
  <c r="G20" s="1"/>
  <c r="G21" s="1"/>
</calcChain>
</file>

<file path=xl/sharedStrings.xml><?xml version="1.0" encoding="utf-8"?>
<sst xmlns="http://schemas.openxmlformats.org/spreadsheetml/2006/main" count="110" uniqueCount="62">
  <si>
    <t>Unit</t>
  </si>
  <si>
    <t>Qty</t>
  </si>
  <si>
    <t>a)</t>
  </si>
  <si>
    <t>Nos</t>
  </si>
  <si>
    <r>
      <t xml:space="preserve">Earth Strip : </t>
    </r>
    <r>
      <rPr>
        <sz val="10"/>
        <rFont val="Futura Lt BT"/>
        <family val="2"/>
      </rPr>
      <t>Supply, installation, testing and commissioning of G.I./Copper earthing loop / grid conductors/Cu. Cables of following sizes along the cable trenchs / cable trays / on the wall or structures / buried in ground (300-500mm depth) including excavation and back filling. Installation shall include the welding at joints in case of GI and Brazed in case of Cu and providing anti corrosive point (black butimine) at the welded portion and clamping using G.I. clamps and necessary hardware and materials as per standard drawings, specifications and directions of Engineer-in-charge. Clamping on wall or on open surface to be done by installing insulator support.</t>
    </r>
  </si>
  <si>
    <t xml:space="preserve">50 mm x 6 mm G.I.Earthing strip </t>
  </si>
  <si>
    <t>Mtr</t>
  </si>
  <si>
    <t>8 SWG G.I.wire</t>
  </si>
  <si>
    <t xml:space="preserve">50 mm x 6 mm  Copper Earthing strip </t>
  </si>
  <si>
    <t>EARTHING WIRE</t>
  </si>
  <si>
    <r>
      <rPr>
        <sz val="9"/>
        <color indexed="10"/>
        <rFont val="Arial"/>
        <family val="2"/>
      </rPr>
      <t>Providing, laying, testing and commissioning</t>
    </r>
    <r>
      <rPr>
        <sz val="9"/>
        <rFont val="Arial"/>
        <family val="2"/>
      </rPr>
      <t xml:space="preserve"> of following 1100 volts grade PVC insulated sheathed copper conductor unarmored cable of approved make including termination on both end with copper thimbles, fixing hardware complete as required.</t>
    </r>
  </si>
  <si>
    <t>CONDUIT</t>
  </si>
  <si>
    <t>Providing and fixing in position the following size 2 mm thick heavy duity fire rated PVC conduit concealed or exposed including digging, cutting, filling of chase all accessories i.e. bends, junction boxes, with cover plates of approved make and design.</t>
  </si>
  <si>
    <t xml:space="preserve">25 mm </t>
  </si>
  <si>
    <t>Basic Total</t>
  </si>
  <si>
    <t>Freight</t>
  </si>
  <si>
    <t>GST @ 18%</t>
  </si>
  <si>
    <t>TOTAL</t>
  </si>
  <si>
    <t>Delivery</t>
  </si>
  <si>
    <t>( DIPEN CHAKRABORTY )</t>
  </si>
  <si>
    <t>BOQ Earthing required at Sub station (KCO)</t>
  </si>
  <si>
    <t xml:space="preserve">25 mm x 6 mm  Copper Earthing strip </t>
  </si>
  <si>
    <t>Single core 50 sq.mm Green colour cable</t>
  </si>
  <si>
    <t>Providing standard copper plate earth station 6m at mtr depth ,with 600x600x 6 mm thick copper plate, 40mm dia, 5.5 mtr GI pipe with 25X6  copper strips runs on both(2 nos ) sides up to top of the earth pit including excavation and construction of brick pedestal providing meshed funnel, CI cover and other Civil works, spreading a homogeneous mixture of salt 40 Kg , charcoal (40 Kg) around the plate etc completely as per IS 3043, latest revision.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t>
  </si>
  <si>
    <t>Composite Rate</t>
  </si>
  <si>
    <t>Composite Amount</t>
  </si>
  <si>
    <t>Note:</t>
  </si>
  <si>
    <t>1. Payment terms: 50% advance and balance within seven days after completion of work.</t>
  </si>
  <si>
    <t>2. Time line: One month after confirmation or receiving LOI/WO.</t>
  </si>
  <si>
    <t>Sr. No.</t>
  </si>
  <si>
    <t>Material Description</t>
  </si>
  <si>
    <t xml:space="preserve">Supply, installation, testing &amp; commissioning of Maintenance Free earthing is made of 200μm (0,20mm) -copper-bonded steel earth road  6 Mtr length as per specification, drawing and as per the instruction of Engineer-in-charge. The unit rate shall include Excavation &amp; backfilling (Make a pit preferably of 8-10 inch dia upto 6 meter length), resistance lowering grounding minerals to increase the overall conductive surface area inorder to ower the ohmic value and also to minimize the corrosion process, highly conductive Copper &amp;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 20mm dia, 6 meter length maintanance free earthing road with appro x 40Kg Resistance lowering compound Earthing. All Joint to Brazed where copper and weld where GI . Brass Nut bolt to be used in case of Copper connection at rod and GI nut bolt in case of GI </t>
  </si>
  <si>
    <t>Item Name</t>
  </si>
  <si>
    <t>Earthing Work</t>
  </si>
  <si>
    <t>SrNo</t>
  </si>
  <si>
    <t>GroupName</t>
  </si>
  <si>
    <t>SubGroupName1</t>
  </si>
  <si>
    <t>SubGroupName2</t>
  </si>
  <si>
    <t>ItemName</t>
  </si>
  <si>
    <t>Description</t>
  </si>
  <si>
    <t>UnitName</t>
  </si>
  <si>
    <t>TenderQty</t>
  </si>
  <si>
    <t>TenderRate</t>
  </si>
  <si>
    <t>Remark</t>
  </si>
  <si>
    <t>Ground Earthing</t>
  </si>
  <si>
    <t xml:space="preserve"> Ground Earthing2</t>
  </si>
  <si>
    <t>Supply, installation, testing &amp; commissioning of Maintenance Free earthing</t>
  </si>
  <si>
    <t xml:space="preserve">Supply, installation, testing &amp; commissioning of Maintenance Free earthing is made of 200µm (0,20mm) -copper-bonded steel earth road  6 Mtr length as per specification, drawing and as per the instruction of Engineer-in-charge. The unit rate shall include Excavation &amp; backfilling (Make a pit preferably of 8-10 inch dia upto 6 meter length), resistance lowering grounding minerals to increase the overall conductive surface area inorder to ower the ohmic value and also to minimize the corrosion process, highly conductive Copper &amp;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 20mm dia, 6 meter length maintanance free earthing road with appro x 40Kg Resistance lowering compound Earthing. All Joint to Brazed where copper and weld where GI . Brass Nut bolt to be used in case of Copper connection at rod and GI nut bolt in case of GI </t>
  </si>
  <si>
    <t>R1</t>
  </si>
  <si>
    <t>Providing standard copper plate earth station</t>
  </si>
  <si>
    <t>Providing standard copper plate earth station 6m at mtr depth ,with 600x600x 6 mm thick copper plate, 40mm dia, 5.5 mtr GI pipe with 25X6  copper strips runs on both(2 nos ) sides up to top of the earth pit including excavation and construction of brick pedestal providing meshed funnel, CI cover and other Civil works, spreading a homogeneous mixture of salt 40 Kg , charcoal (40 Kg) around the plate etc completely as per IS 3043, latest revision. Complete RCC  chamber 450x450 inner size  with  RCC  cover with handle  , proper water pouring upto 6-7 days after installation. Contractor has to take earth resisteance testing reading and submit the earth testing report. Contractor has to mark earth pit number, resistance value and testing done &amp; due date at each and every earthing on 450mm x 450 mm, 3mm thick plate with rode and grouted with concrete.</t>
  </si>
  <si>
    <t>Eart Strip</t>
  </si>
  <si>
    <t>Earth Strip : Supply, installation, testing and commissioning of G.I./Copper earthing loop / grid conductors/Cu. Cables of following sizes along the cable trenchs / cable trays / on the wall or structures / buried in ground (300-500mm depth) including excavation and back filling. Installation shall include the welding at joints in case of GI and Brazed in case of Cu and providing anti corrosive point (black butimine) at the welded portion and clamping using G.I. clamps and necessary hardware and materials as per standard drawings, specifications and directions of Engineer-in-charge. Clamping on wall or on open surface to be done by installing insulator support.50 mm x 6 mm G.I.Earthing strip</t>
  </si>
  <si>
    <t>Earth Stripping</t>
  </si>
  <si>
    <t>GI Earth Strip</t>
  </si>
  <si>
    <t>SWG Wire</t>
  </si>
  <si>
    <t>Providing, laying, testing and commissioning of following 1100 volts grade PVC insulated sheathed copper conductor unarmored cable of approved make including termination on both end with copper thimbles, fixing hardware complete as required. Single core 50 sq.mm Green colour cable</t>
  </si>
  <si>
    <t>Providing, laying, testing and commissioning</t>
  </si>
  <si>
    <t xml:space="preserve">Providing and fixing in position the following size 2 mm thick heavy duity fire rated PVC conduit concealed or exposed including digging, cutting, filling of chase all accessories i.e. bends, junction boxes, with cover plates of approved make and design. 25 mm </t>
  </si>
  <si>
    <t>CONDUIT Piping</t>
  </si>
  <si>
    <t>Providing and fixing of Conduit piping of 6 mm</t>
  </si>
  <si>
    <t>*** Column A to D are fixed &amp; Mandatory Columns. Do not delete columns.</t>
  </si>
</sst>
</file>

<file path=xl/styles.xml><?xml version="1.0" encoding="utf-8"?>
<styleSheet xmlns="http://schemas.openxmlformats.org/spreadsheetml/2006/main">
  <numFmts count="2">
    <numFmt numFmtId="164" formatCode="_ * #,##0.00_ ;_ * \-#,##0.00_ ;_ * &quot;-&quot;??_ ;_ @_ "/>
    <numFmt numFmtId="165" formatCode="_(* #,##0_);_(* \(#,##0\);_(* &quot;-&quot;??_);_(@_)"/>
  </numFmts>
  <fonts count="16">
    <font>
      <sz val="11"/>
      <color theme="1"/>
      <name val="Aptos Narrow"/>
      <family val="2"/>
      <scheme val="minor"/>
    </font>
    <font>
      <sz val="11"/>
      <color theme="1"/>
      <name val="Aptos Narrow"/>
      <family val="2"/>
      <scheme val="minor"/>
    </font>
    <font>
      <b/>
      <sz val="11"/>
      <color theme="1"/>
      <name val="Aptos Narrow"/>
      <family val="2"/>
      <scheme val="minor"/>
    </font>
    <font>
      <b/>
      <u/>
      <sz val="14"/>
      <color theme="1"/>
      <name val="Aptos Narrow"/>
      <family val="2"/>
      <scheme val="minor"/>
    </font>
    <font>
      <sz val="10"/>
      <name val="Arial"/>
    </font>
    <font>
      <sz val="10"/>
      <name val="Futura Lt BT"/>
      <family val="2"/>
    </font>
    <font>
      <b/>
      <sz val="10"/>
      <name val="Futura Lt BT"/>
      <family val="2"/>
    </font>
    <font>
      <b/>
      <sz val="10"/>
      <name val="Futura Lt BT"/>
    </font>
    <font>
      <sz val="10"/>
      <name val="Arial"/>
      <family val="2"/>
    </font>
    <font>
      <sz val="9"/>
      <name val="Arial"/>
      <family val="2"/>
    </font>
    <font>
      <sz val="9"/>
      <color indexed="10"/>
      <name val="Arial"/>
      <family val="2"/>
    </font>
    <font>
      <b/>
      <sz val="14"/>
      <color theme="1"/>
      <name val="Aptos Narrow"/>
      <family val="2"/>
      <scheme val="minor"/>
    </font>
    <font>
      <sz val="8"/>
      <name val="Aptos Narrow"/>
      <family val="2"/>
      <scheme val="minor"/>
    </font>
    <font>
      <b/>
      <sz val="10"/>
      <color theme="1"/>
      <name val="Aptos Narrow"/>
      <family val="2"/>
      <scheme val="minor"/>
    </font>
    <font>
      <b/>
      <sz val="11"/>
      <color theme="1"/>
      <name val="Aptos Narrow"/>
      <scheme val="minor"/>
    </font>
    <font>
      <b/>
      <sz val="14"/>
      <color rgb="FFFF0000"/>
      <name val="Aptos Narrow"/>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7">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8" fillId="0" borderId="0"/>
    <xf numFmtId="164" fontId="8" fillId="0" borderId="0" applyFont="0" applyFill="0" applyBorder="0" applyAlignment="0" applyProtection="0"/>
  </cellStyleXfs>
  <cellXfs count="66">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2" fillId="0" borderId="2" xfId="0" applyFont="1" applyBorder="1" applyAlignment="1">
      <alignment horizontal="center"/>
    </xf>
    <xf numFmtId="0" fontId="2" fillId="0" borderId="3" xfId="0" applyFont="1" applyBorder="1"/>
    <xf numFmtId="0" fontId="2" fillId="0" borderId="4" xfId="0" applyFont="1" applyBorder="1"/>
    <xf numFmtId="0" fontId="2" fillId="0" borderId="0" xfId="0" applyFont="1"/>
    <xf numFmtId="0" fontId="2" fillId="0" borderId="7" xfId="0" applyFont="1" applyBorder="1" applyAlignment="1">
      <alignment horizontal="center"/>
    </xf>
    <xf numFmtId="0" fontId="2" fillId="0" borderId="8" xfId="0" applyFont="1" applyBorder="1"/>
    <xf numFmtId="0" fontId="2" fillId="0" borderId="9" xfId="0" applyFont="1" applyBorder="1"/>
    <xf numFmtId="0" fontId="2" fillId="0" borderId="12" xfId="0" applyFont="1" applyBorder="1" applyAlignment="1">
      <alignment horizontal="center"/>
    </xf>
    <xf numFmtId="0" fontId="2" fillId="0" borderId="13" xfId="0" applyFont="1" applyBorder="1"/>
    <xf numFmtId="0" fontId="2" fillId="0" borderId="14" xfId="0" applyFont="1" applyBorder="1"/>
    <xf numFmtId="0" fontId="2" fillId="0" borderId="15" xfId="0" applyFont="1" applyBorder="1" applyAlignment="1">
      <alignment horizontal="center"/>
    </xf>
    <xf numFmtId="0" fontId="0" fillId="0" borderId="16" xfId="0" applyBorder="1"/>
    <xf numFmtId="0" fontId="0" fillId="0" borderId="17" xfId="0" applyBorder="1"/>
    <xf numFmtId="165" fontId="9" fillId="0" borderId="16" xfId="4" applyNumberFormat="1" applyFont="1" applyFill="1" applyBorder="1" applyAlignment="1">
      <alignment horizontal="left" vertical="center" wrapText="1"/>
    </xf>
    <xf numFmtId="0" fontId="2" fillId="0" borderId="16" xfId="0" applyFont="1" applyBorder="1"/>
    <xf numFmtId="0" fontId="2" fillId="0" borderId="19" xfId="0" applyFont="1" applyBorder="1" applyAlignment="1">
      <alignment horizontal="center"/>
    </xf>
    <xf numFmtId="0" fontId="2" fillId="0" borderId="20" xfId="0" applyFont="1" applyBorder="1"/>
    <xf numFmtId="0" fontId="2" fillId="0" borderId="21" xfId="0" applyFont="1" applyBorder="1"/>
    <xf numFmtId="0" fontId="2" fillId="0" borderId="17" xfId="0" applyFont="1" applyBorder="1"/>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Alignment="1">
      <alignment vertical="center"/>
    </xf>
    <xf numFmtId="0" fontId="0" fillId="0" borderId="13" xfId="0" applyBorder="1"/>
    <xf numFmtId="0" fontId="0" fillId="0" borderId="14" xfId="0" applyBorder="1"/>
    <xf numFmtId="0" fontId="2" fillId="0" borderId="0" xfId="0" applyFont="1" applyAlignment="1">
      <alignment horizontal="center"/>
    </xf>
    <xf numFmtId="0" fontId="11" fillId="0" borderId="0" xfId="0" applyFont="1"/>
    <xf numFmtId="0" fontId="11" fillId="0" borderId="0" xfId="0" applyFont="1" applyAlignment="1">
      <alignment horizontal="right"/>
    </xf>
    <xf numFmtId="0" fontId="2" fillId="0" borderId="15" xfId="0" applyFont="1" applyBorder="1" applyAlignment="1">
      <alignment wrapText="1"/>
    </xf>
    <xf numFmtId="0" fontId="2" fillId="0" borderId="18" xfId="0" applyFont="1" applyBorder="1" applyAlignment="1">
      <alignment wrapText="1"/>
    </xf>
    <xf numFmtId="0" fontId="2" fillId="0" borderId="18" xfId="0" applyFont="1" applyBorder="1" applyAlignment="1">
      <alignment vertical="center"/>
    </xf>
    <xf numFmtId="2" fontId="0" fillId="0" borderId="15" xfId="0" applyNumberFormat="1" applyBorder="1"/>
    <xf numFmtId="2" fontId="2" fillId="0" borderId="15" xfId="0" applyNumberFormat="1" applyFont="1" applyBorder="1"/>
    <xf numFmtId="2" fontId="2" fillId="0" borderId="18" xfId="1" applyNumberFormat="1" applyFont="1" applyBorder="1" applyAlignment="1"/>
    <xf numFmtId="0" fontId="13" fillId="0" borderId="0" xfId="0" applyFont="1"/>
    <xf numFmtId="0" fontId="0" fillId="0" borderId="16" xfId="0" applyBorder="1" applyAlignment="1">
      <alignment vertical="center"/>
    </xf>
    <xf numFmtId="0" fontId="2" fillId="0" borderId="15" xfId="0" applyFont="1" applyBorder="1" applyAlignment="1">
      <alignment horizontal="center" vertical="center"/>
    </xf>
    <xf numFmtId="0" fontId="5" fillId="0" borderId="16" xfId="2" applyFont="1" applyBorder="1" applyAlignment="1">
      <alignment horizontal="justify" vertical="center"/>
    </xf>
    <xf numFmtId="0" fontId="0" fillId="0" borderId="17" xfId="0" applyBorder="1" applyAlignment="1">
      <alignment vertical="center"/>
    </xf>
    <xf numFmtId="0" fontId="5" fillId="0" borderId="16" xfId="2" applyFont="1" applyBorder="1" applyAlignment="1">
      <alignment horizontal="justify" vertical="center" wrapText="1"/>
    </xf>
    <xf numFmtId="0" fontId="6" fillId="0" borderId="16" xfId="2" applyFont="1" applyBorder="1" applyAlignment="1">
      <alignment horizontal="justify" vertical="center" wrapText="1"/>
    </xf>
    <xf numFmtId="0" fontId="7" fillId="0" borderId="16" xfId="2" applyFont="1" applyBorder="1" applyAlignment="1">
      <alignment horizontal="justify" vertical="center" wrapText="1"/>
    </xf>
    <xf numFmtId="0" fontId="9" fillId="0" borderId="16" xfId="3" applyFont="1" applyBorder="1" applyAlignment="1">
      <alignment vertical="center" wrapText="1"/>
    </xf>
    <xf numFmtId="0" fontId="9" fillId="0" borderId="16" xfId="3" applyFont="1" applyBorder="1" applyAlignment="1">
      <alignment horizontal="justify" vertical="center" wrapText="1"/>
    </xf>
    <xf numFmtId="0" fontId="9" fillId="0" borderId="16" xfId="3" applyFont="1" applyBorder="1" applyAlignment="1">
      <alignment horizontal="left" vertic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vertical="center"/>
    </xf>
    <xf numFmtId="0" fontId="2" fillId="0" borderId="26" xfId="0" applyFont="1" applyBorder="1" applyAlignment="1">
      <alignment horizontal="center"/>
    </xf>
    <xf numFmtId="0" fontId="2" fillId="0" borderId="25" xfId="0" applyFont="1" applyBorder="1" applyAlignment="1">
      <alignment horizontal="center"/>
    </xf>
    <xf numFmtId="0" fontId="2" fillId="0" borderId="25" xfId="0" applyFont="1" applyBorder="1" applyAlignment="1">
      <alignment vertical="center"/>
    </xf>
    <xf numFmtId="0" fontId="3" fillId="0" borderId="1" xfId="0" applyFont="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4" fillId="0" borderId="16" xfId="0" applyFont="1" applyBorder="1" applyAlignment="1">
      <alignment vertical="top" wrapText="1"/>
    </xf>
    <xf numFmtId="0" fontId="0" fillId="0" borderId="16" xfId="0" applyBorder="1" applyAlignment="1">
      <alignment vertical="top" wrapText="1"/>
    </xf>
    <xf numFmtId="0" fontId="0" fillId="0" borderId="16" xfId="0" applyNumberFormat="1" applyBorder="1" applyAlignment="1">
      <alignment vertical="top" wrapText="1"/>
    </xf>
    <xf numFmtId="2" fontId="0" fillId="0" borderId="16" xfId="0" applyNumberFormat="1" applyBorder="1" applyAlignment="1">
      <alignment vertical="top" wrapText="1"/>
    </xf>
    <xf numFmtId="0" fontId="14" fillId="3" borderId="16" xfId="0" applyFont="1" applyFill="1" applyBorder="1" applyAlignment="1">
      <alignment vertical="top" wrapText="1"/>
    </xf>
    <xf numFmtId="0" fontId="15" fillId="0" borderId="0" xfId="0" applyFont="1"/>
  </cellXfs>
  <cellStyles count="5">
    <cellStyle name="Comma" xfId="1" builtinId="3"/>
    <cellStyle name="Comma 11" xfId="4"/>
    <cellStyle name="Normal" xfId="0" builtinId="0"/>
    <cellStyle name="Normal 10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J13"/>
  <sheetViews>
    <sheetView workbookViewId="0"/>
  </sheetViews>
  <sheetFormatPr defaultRowHeight="14.25"/>
  <cols>
    <col min="1" max="1" width="16.5" customWidth="1"/>
    <col min="2" max="2" width="17" customWidth="1"/>
    <col min="3" max="3" width="17.625" customWidth="1"/>
    <col min="4" max="4" width="53.75" customWidth="1"/>
    <col min="5" max="5" width="6.25" customWidth="1"/>
    <col min="6" max="6" width="80.25" customWidth="1"/>
    <col min="7" max="7" width="12.375" customWidth="1"/>
    <col min="8" max="8" width="11.375" customWidth="1"/>
    <col min="9" max="9" width="13.5" customWidth="1"/>
  </cols>
  <sheetData>
    <row r="2" spans="1:10" ht="18">
      <c r="A2" s="65" t="s">
        <v>61</v>
      </c>
      <c r="B2" s="65"/>
      <c r="C2" s="65"/>
      <c r="D2" s="65"/>
    </row>
    <row r="3" spans="1:10" ht="15">
      <c r="A3" s="64" t="s">
        <v>35</v>
      </c>
      <c r="B3" s="64" t="s">
        <v>36</v>
      </c>
      <c r="C3" s="64" t="s">
        <v>37</v>
      </c>
      <c r="D3" s="64" t="s">
        <v>38</v>
      </c>
      <c r="E3" s="64" t="s">
        <v>34</v>
      </c>
      <c r="F3" s="60" t="s">
        <v>39</v>
      </c>
      <c r="G3" s="60" t="s">
        <v>40</v>
      </c>
      <c r="H3" s="60" t="s">
        <v>41</v>
      </c>
      <c r="I3" s="60" t="s">
        <v>42</v>
      </c>
      <c r="J3" s="60" t="s">
        <v>43</v>
      </c>
    </row>
    <row r="4" spans="1:10" ht="185.25">
      <c r="A4" s="61" t="s">
        <v>33</v>
      </c>
      <c r="B4" s="61" t="s">
        <v>44</v>
      </c>
      <c r="C4" s="61" t="s">
        <v>45</v>
      </c>
      <c r="D4" s="61" t="s">
        <v>46</v>
      </c>
      <c r="E4" s="61">
        <v>1</v>
      </c>
      <c r="F4" s="62" t="s">
        <v>47</v>
      </c>
      <c r="G4" s="61" t="s">
        <v>3</v>
      </c>
      <c r="H4" s="63">
        <v>6</v>
      </c>
      <c r="I4" s="63">
        <v>20557</v>
      </c>
      <c r="J4" s="61" t="s">
        <v>48</v>
      </c>
    </row>
    <row r="5" spans="1:10" ht="142.5">
      <c r="A5" s="61" t="s">
        <v>33</v>
      </c>
      <c r="B5" s="61" t="s">
        <v>44</v>
      </c>
      <c r="C5" s="61"/>
      <c r="D5" s="61" t="s">
        <v>49</v>
      </c>
      <c r="E5" s="61">
        <v>2</v>
      </c>
      <c r="F5" s="62" t="s">
        <v>50</v>
      </c>
      <c r="G5" s="61" t="s">
        <v>3</v>
      </c>
      <c r="H5" s="63">
        <v>6</v>
      </c>
      <c r="I5" s="63">
        <v>48200</v>
      </c>
      <c r="J5" s="61" t="s">
        <v>48</v>
      </c>
    </row>
    <row r="6" spans="1:10" ht="114">
      <c r="A6" s="61" t="s">
        <v>33</v>
      </c>
      <c r="B6" s="61" t="s">
        <v>44</v>
      </c>
      <c r="C6" s="61"/>
      <c r="D6" s="61" t="s">
        <v>51</v>
      </c>
      <c r="E6" s="61">
        <v>3</v>
      </c>
      <c r="F6" s="62" t="s">
        <v>52</v>
      </c>
      <c r="G6" s="61" t="s">
        <v>6</v>
      </c>
      <c r="H6" s="63">
        <v>100</v>
      </c>
      <c r="I6" s="63">
        <v>559</v>
      </c>
      <c r="J6" s="61" t="s">
        <v>48</v>
      </c>
    </row>
    <row r="7" spans="1:10">
      <c r="A7" s="61" t="s">
        <v>53</v>
      </c>
      <c r="B7" s="61"/>
      <c r="C7" s="61"/>
      <c r="D7" s="61" t="s">
        <v>54</v>
      </c>
      <c r="E7" s="61">
        <v>4</v>
      </c>
      <c r="F7" s="61" t="s">
        <v>5</v>
      </c>
      <c r="G7" s="61" t="s">
        <v>6</v>
      </c>
      <c r="H7" s="63">
        <v>100</v>
      </c>
      <c r="I7" s="63">
        <v>259</v>
      </c>
      <c r="J7" s="61" t="s">
        <v>48</v>
      </c>
    </row>
    <row r="8" spans="1:10">
      <c r="A8" s="61" t="s">
        <v>53</v>
      </c>
      <c r="B8" s="61"/>
      <c r="C8" s="61"/>
      <c r="D8" s="61" t="s">
        <v>55</v>
      </c>
      <c r="E8" s="61">
        <v>4</v>
      </c>
      <c r="F8" s="61" t="s">
        <v>7</v>
      </c>
      <c r="G8" s="61" t="s">
        <v>6</v>
      </c>
      <c r="H8" s="63">
        <v>70</v>
      </c>
      <c r="I8" s="63">
        <v>32</v>
      </c>
      <c r="J8" s="61" t="s">
        <v>48</v>
      </c>
    </row>
    <row r="9" spans="1:10">
      <c r="A9" s="61" t="s">
        <v>53</v>
      </c>
      <c r="B9" s="61"/>
      <c r="C9" s="61"/>
      <c r="D9" s="61" t="s">
        <v>8</v>
      </c>
      <c r="E9" s="61">
        <v>4</v>
      </c>
      <c r="F9" s="61" t="s">
        <v>8</v>
      </c>
      <c r="G9" s="61" t="s">
        <v>6</v>
      </c>
      <c r="H9" s="63">
        <v>100</v>
      </c>
      <c r="I9" s="63">
        <v>2860</v>
      </c>
      <c r="J9" s="61" t="s">
        <v>48</v>
      </c>
    </row>
    <row r="10" spans="1:10">
      <c r="A10" s="61" t="s">
        <v>53</v>
      </c>
      <c r="B10" s="61"/>
      <c r="C10" s="61"/>
      <c r="D10" s="61" t="s">
        <v>21</v>
      </c>
      <c r="E10" s="61">
        <v>4</v>
      </c>
      <c r="F10" s="61" t="s">
        <v>21</v>
      </c>
      <c r="G10" s="61" t="s">
        <v>6</v>
      </c>
      <c r="H10" s="63">
        <v>20</v>
      </c>
      <c r="I10" s="63">
        <v>1440</v>
      </c>
      <c r="J10" s="61" t="s">
        <v>48</v>
      </c>
    </row>
    <row r="11" spans="1:10" ht="57">
      <c r="A11" s="61" t="s">
        <v>53</v>
      </c>
      <c r="B11" s="61"/>
      <c r="C11" s="61"/>
      <c r="D11" s="61" t="s">
        <v>9</v>
      </c>
      <c r="E11" s="61">
        <v>4</v>
      </c>
      <c r="F11" s="62" t="s">
        <v>56</v>
      </c>
      <c r="G11" s="61" t="s">
        <v>6</v>
      </c>
      <c r="H11" s="63">
        <v>50</v>
      </c>
      <c r="I11" s="63">
        <v>75</v>
      </c>
      <c r="J11" s="61" t="s">
        <v>48</v>
      </c>
    </row>
    <row r="12" spans="1:10" ht="42.75">
      <c r="A12" s="61" t="s">
        <v>53</v>
      </c>
      <c r="B12" s="61"/>
      <c r="C12" s="61"/>
      <c r="D12" s="61" t="s">
        <v>57</v>
      </c>
      <c r="E12" s="61">
        <v>4</v>
      </c>
      <c r="F12" s="62" t="s">
        <v>58</v>
      </c>
      <c r="G12" s="61" t="s">
        <v>6</v>
      </c>
      <c r="H12" s="63">
        <v>25</v>
      </c>
      <c r="I12" s="63">
        <v>45</v>
      </c>
      <c r="J12" s="61" t="s">
        <v>48</v>
      </c>
    </row>
    <row r="13" spans="1:10">
      <c r="A13" s="61" t="s">
        <v>11</v>
      </c>
      <c r="B13" s="61"/>
      <c r="C13" s="61"/>
      <c r="D13" s="61" t="s">
        <v>59</v>
      </c>
      <c r="E13" s="61">
        <v>5</v>
      </c>
      <c r="F13" s="61" t="s">
        <v>60</v>
      </c>
      <c r="G13" s="61" t="s">
        <v>6</v>
      </c>
      <c r="H13" s="63">
        <v>100</v>
      </c>
      <c r="I13" s="63">
        <v>101</v>
      </c>
      <c r="J13" s="61" t="s">
        <v>48</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G33"/>
  <sheetViews>
    <sheetView tabSelected="1" topLeftCell="A6" workbookViewId="0">
      <selection activeCell="C12" sqref="C12"/>
    </sheetView>
  </sheetViews>
  <sheetFormatPr defaultRowHeight="15"/>
  <cols>
    <col min="1" max="1" width="9.125" style="28"/>
    <col min="2" max="2" width="24.125" style="28" customWidth="1"/>
    <col min="3" max="3" width="83" customWidth="1"/>
    <col min="5" max="5" width="4" bestFit="1" customWidth="1"/>
    <col min="6" max="7" width="12" customWidth="1"/>
  </cols>
  <sheetData>
    <row r="1" spans="1:7" s="2" customFormat="1" ht="18.75" thickBot="1">
      <c r="A1" s="1"/>
      <c r="B1" s="1"/>
      <c r="C1" s="55" t="s">
        <v>20</v>
      </c>
      <c r="D1" s="55"/>
      <c r="E1" s="55"/>
    </row>
    <row r="2" spans="1:7" s="6" customFormat="1">
      <c r="A2" s="3"/>
      <c r="B2" s="48"/>
      <c r="C2" s="4"/>
      <c r="D2" s="4"/>
      <c r="E2" s="5"/>
      <c r="F2" s="56"/>
      <c r="G2" s="57"/>
    </row>
    <row r="3" spans="1:7" s="6" customFormat="1">
      <c r="A3" s="7"/>
      <c r="B3" s="49"/>
      <c r="C3" s="8"/>
      <c r="D3" s="8"/>
      <c r="E3" s="9"/>
      <c r="F3" s="58"/>
      <c r="G3" s="59"/>
    </row>
    <row r="4" spans="1:7" s="6" customFormat="1" ht="30.75" thickBot="1">
      <c r="A4" s="10" t="s">
        <v>29</v>
      </c>
      <c r="B4" s="50" t="s">
        <v>32</v>
      </c>
      <c r="C4" s="11" t="s">
        <v>30</v>
      </c>
      <c r="D4" s="11" t="s">
        <v>0</v>
      </c>
      <c r="E4" s="12" t="s">
        <v>1</v>
      </c>
      <c r="F4" s="31" t="s">
        <v>24</v>
      </c>
      <c r="G4" s="32" t="s">
        <v>25</v>
      </c>
    </row>
    <row r="5" spans="1:7" ht="140.25">
      <c r="A5" s="39">
        <v>1</v>
      </c>
      <c r="B5" s="51" t="s">
        <v>33</v>
      </c>
      <c r="C5" s="40" t="s">
        <v>31</v>
      </c>
      <c r="D5" s="38" t="s">
        <v>3</v>
      </c>
      <c r="E5" s="41">
        <v>6</v>
      </c>
      <c r="F5" s="38">
        <v>20557</v>
      </c>
      <c r="G5" s="38">
        <f>E5*F5</f>
        <v>123342</v>
      </c>
    </row>
    <row r="6" spans="1:7" ht="145.5" customHeight="1">
      <c r="A6" s="39">
        <v>2</v>
      </c>
      <c r="B6" s="51" t="s">
        <v>33</v>
      </c>
      <c r="C6" s="42" t="s">
        <v>23</v>
      </c>
      <c r="D6" s="38" t="s">
        <v>3</v>
      </c>
      <c r="E6" s="41">
        <v>6</v>
      </c>
      <c r="F6" s="38">
        <v>48200</v>
      </c>
      <c r="G6" s="38">
        <f>E6*F6</f>
        <v>289200</v>
      </c>
    </row>
    <row r="7" spans="1:7" ht="89.25">
      <c r="A7" s="39">
        <v>3</v>
      </c>
      <c r="B7" s="51" t="s">
        <v>33</v>
      </c>
      <c r="C7" s="43" t="s">
        <v>4</v>
      </c>
      <c r="D7" s="38"/>
      <c r="E7" s="41"/>
      <c r="F7" s="38"/>
      <c r="G7" s="38"/>
    </row>
    <row r="8" spans="1:7">
      <c r="A8" s="39"/>
      <c r="B8" s="51"/>
      <c r="C8" s="42" t="s">
        <v>5</v>
      </c>
      <c r="D8" s="38" t="s">
        <v>6</v>
      </c>
      <c r="E8" s="41">
        <v>100</v>
      </c>
      <c r="F8" s="38">
        <v>259</v>
      </c>
      <c r="G8" s="38">
        <f>E8*F8</f>
        <v>25900</v>
      </c>
    </row>
    <row r="9" spans="1:7">
      <c r="A9" s="39"/>
      <c r="B9" s="51"/>
      <c r="C9" s="42" t="s">
        <v>7</v>
      </c>
      <c r="D9" s="38" t="s">
        <v>6</v>
      </c>
      <c r="E9" s="41">
        <v>70</v>
      </c>
      <c r="F9" s="38">
        <v>32</v>
      </c>
      <c r="G9" s="38">
        <f>E9*F9</f>
        <v>2240</v>
      </c>
    </row>
    <row r="10" spans="1:7">
      <c r="A10" s="39"/>
      <c r="B10" s="51"/>
      <c r="C10" s="42" t="s">
        <v>8</v>
      </c>
      <c r="D10" s="38" t="s">
        <v>6</v>
      </c>
      <c r="E10" s="41">
        <v>100</v>
      </c>
      <c r="F10" s="38">
        <v>2860</v>
      </c>
      <c r="G10" s="38">
        <f>E10*F10</f>
        <v>286000</v>
      </c>
    </row>
    <row r="11" spans="1:7">
      <c r="A11" s="39"/>
      <c r="B11" s="51"/>
      <c r="C11" s="42" t="s">
        <v>21</v>
      </c>
      <c r="D11" s="38" t="s">
        <v>6</v>
      </c>
      <c r="E11" s="41">
        <v>20</v>
      </c>
      <c r="F11" s="38">
        <v>1440</v>
      </c>
      <c r="G11" s="38">
        <f>E11*F11</f>
        <v>28800</v>
      </c>
    </row>
    <row r="12" spans="1:7">
      <c r="A12" s="39">
        <v>4</v>
      </c>
      <c r="B12" s="51" t="s">
        <v>33</v>
      </c>
      <c r="C12" s="44" t="s">
        <v>9</v>
      </c>
      <c r="D12" s="38"/>
      <c r="E12" s="41"/>
      <c r="F12" s="38"/>
      <c r="G12" s="38"/>
    </row>
    <row r="13" spans="1:7" ht="36">
      <c r="A13" s="39"/>
      <c r="B13" s="51"/>
      <c r="C13" s="45" t="s">
        <v>10</v>
      </c>
      <c r="D13" s="38"/>
      <c r="E13" s="41"/>
      <c r="F13" s="38"/>
      <c r="G13" s="38"/>
    </row>
    <row r="14" spans="1:7">
      <c r="A14" s="39" t="s">
        <v>2</v>
      </c>
      <c r="B14" s="51"/>
      <c r="C14" s="16" t="s">
        <v>22</v>
      </c>
      <c r="D14" s="38" t="s">
        <v>6</v>
      </c>
      <c r="E14" s="41">
        <v>0</v>
      </c>
      <c r="F14" s="38">
        <v>0</v>
      </c>
      <c r="G14" s="38">
        <f>E14*F14</f>
        <v>0</v>
      </c>
    </row>
    <row r="15" spans="1:7">
      <c r="A15" s="39">
        <v>5</v>
      </c>
      <c r="B15" s="51" t="s">
        <v>33</v>
      </c>
      <c r="C15" s="23" t="s">
        <v>11</v>
      </c>
      <c r="D15" s="38"/>
      <c r="E15" s="41"/>
      <c r="F15" s="38"/>
      <c r="G15" s="38"/>
    </row>
    <row r="16" spans="1:7" ht="36">
      <c r="A16" s="39"/>
      <c r="B16" s="51"/>
      <c r="C16" s="46" t="s">
        <v>12</v>
      </c>
      <c r="D16" s="38"/>
      <c r="E16" s="41"/>
      <c r="F16" s="38"/>
      <c r="G16" s="38"/>
    </row>
    <row r="17" spans="1:7">
      <c r="A17" s="39" t="s">
        <v>2</v>
      </c>
      <c r="B17" s="51"/>
      <c r="C17" s="47" t="s">
        <v>13</v>
      </c>
      <c r="D17" s="38" t="s">
        <v>6</v>
      </c>
      <c r="E17" s="41">
        <v>100</v>
      </c>
      <c r="F17" s="38">
        <v>101</v>
      </c>
      <c r="G17" s="38">
        <f>E17*F17</f>
        <v>10100</v>
      </c>
    </row>
    <row r="18" spans="1:7" s="6" customFormat="1">
      <c r="A18" s="18"/>
      <c r="B18" s="52"/>
      <c r="C18" s="19" t="s">
        <v>14</v>
      </c>
      <c r="D18" s="20"/>
      <c r="E18" s="20"/>
      <c r="F18" s="35"/>
      <c r="G18" s="36">
        <f>SUM(G5:G17)</f>
        <v>765582</v>
      </c>
    </row>
    <row r="19" spans="1:7">
      <c r="A19" s="13"/>
      <c r="B19" s="53"/>
      <c r="C19" s="17" t="s">
        <v>15</v>
      </c>
      <c r="D19" s="17"/>
      <c r="E19" s="21"/>
      <c r="F19" s="34"/>
      <c r="G19" s="36">
        <v>0</v>
      </c>
    </row>
    <row r="20" spans="1:7">
      <c r="A20" s="13"/>
      <c r="B20" s="53"/>
      <c r="C20" s="17" t="s">
        <v>16</v>
      </c>
      <c r="D20" s="17"/>
      <c r="E20" s="21"/>
      <c r="F20" s="34"/>
      <c r="G20" s="36">
        <f>(G18+G19)*0.18</f>
        <v>137804.76</v>
      </c>
    </row>
    <row r="21" spans="1:7">
      <c r="A21" s="13"/>
      <c r="B21" s="53"/>
      <c r="C21" s="17" t="s">
        <v>17</v>
      </c>
      <c r="D21" s="17"/>
      <c r="E21" s="21"/>
      <c r="F21" s="34"/>
      <c r="G21" s="36">
        <f>G20+G19+G18</f>
        <v>903386.76</v>
      </c>
    </row>
    <row r="22" spans="1:7" s="25" customFormat="1">
      <c r="A22" s="22"/>
      <c r="B22" s="54"/>
      <c r="C22" s="23"/>
      <c r="D22" s="23"/>
      <c r="E22" s="24"/>
      <c r="F22" s="22"/>
      <c r="G22" s="33"/>
    </row>
    <row r="23" spans="1:7">
      <c r="A23" s="13"/>
      <c r="B23" s="53"/>
      <c r="C23" s="17" t="s">
        <v>18</v>
      </c>
      <c r="D23" s="14"/>
      <c r="E23" s="15"/>
    </row>
    <row r="24" spans="1:7" ht="15.75" thickBot="1">
      <c r="A24" s="10"/>
      <c r="B24" s="50"/>
      <c r="C24" s="11"/>
      <c r="D24" s="26"/>
      <c r="E24" s="27"/>
    </row>
    <row r="26" spans="1:7" ht="27" customHeight="1">
      <c r="C26" s="6" t="s">
        <v>26</v>
      </c>
    </row>
    <row r="27" spans="1:7">
      <c r="C27" s="37" t="s">
        <v>27</v>
      </c>
    </row>
    <row r="28" spans="1:7" ht="18">
      <c r="C28" s="37" t="s">
        <v>28</v>
      </c>
      <c r="D28" s="29"/>
    </row>
    <row r="30" spans="1:7" ht="24.75" customHeight="1"/>
    <row r="31" spans="1:7" ht="18">
      <c r="D31" s="29"/>
      <c r="E31" s="29"/>
    </row>
    <row r="33" spans="3:3" ht="18">
      <c r="C33" s="30" t="s">
        <v>19</v>
      </c>
    </row>
  </sheetData>
  <mergeCells count="3">
    <mergeCell ref="C1:E1"/>
    <mergeCell ref="F2:G2"/>
    <mergeCell ref="F3:G3"/>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Template</vt:lpstr>
      <vt:lpstr>old Template</vt:lpstr>
    </vt:vector>
  </TitlesOfParts>
  <Company>HP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Sachdeva Sumit</dc:creator>
  <cp:lastModifiedBy>sanjay.agrawal</cp:lastModifiedBy>
  <dcterms:created xsi:type="dcterms:W3CDTF">2024-11-20T06:28:36Z</dcterms:created>
  <dcterms:modified xsi:type="dcterms:W3CDTF">2024-12-21T06:16:30Z</dcterms:modified>
</cp:coreProperties>
</file>